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_市長部局\04_企画財政部\03_財政課\01_財政係\40_決算・決算統計\財政状況資料集（H22～）\平成30年度決算\"/>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<sst xmlns="http://schemas.openxmlformats.org/spreadsheetml/2006/main" count="1076" uniqueCount="610">
  <si>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</si>
  <si>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</si>
  <si>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</si>
  <si>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</si>
  <si>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</si>
  <si>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</si>
  <si>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</si>
  <si>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</si>
  <si>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</si>
  <si>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</si>
  <si>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</si>
  <si>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</si>
  <si>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</si>
  <si>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</si>
  <si>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</si>
  <si>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</si>
  <si>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</si>
  <si>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</si>
  <si>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</si>
  <si>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</si>
  <si>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</si>
  <si>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</si>
  <si>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</si>
  <si>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</si>
  <si>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</si>
  <si>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</si>
  <si>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</si>
  <si>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</si>
  <si>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</si>
  <si>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</si>
  <si>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</si>
  <si>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</si>
  <si>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</si>
  <si>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</si>
  <si>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</si>
  <si>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</si>
  <si>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</si>
  <si>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</si>
  <si>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</si>
  <si>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</si>
  <si>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</si>
  <si>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</si>
  <si>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</si>
  <si>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</si>
  <si>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</si>
  <si>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</si>
  <si>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</si>
  <si>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</si>
  <si>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</si>
  <si>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</si>
  <si>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</si>
  <si>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</si>
  <si>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</si>
  <si>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</si>
  <si>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</si>
  <si>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</si>
  <si>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</si>
  <si>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</si>
  <si>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</si>
  <si>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</si>
  <si>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</si>
  <si>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</si>
  <si>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</si>
  <si>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</si>
  <si>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</si>
  <si>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</si>
  <si>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</si>
  <si>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</si>
  <si>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</si>
  <si>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</si>
  <si>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</si>
  <si>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</si>
  <si>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</si>
  <si>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</si>
  <si>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</si>
  <si>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</si>
  <si>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</si>
  <si>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</si>
  <si>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</si>
  <si>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</si>
  <si>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</si>
  <si>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</si>
  <si>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</si>
  <si>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</si>
  <si>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</si>
  <si>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</si>
  <si>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</si>
  <si>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</si>
  <si>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</si>
  <si>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</si>
  <si>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</si>
  <si>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</si>
  <si>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</si>
  <si>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</si>
  <si>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</si>
  <si>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</si>
  <si>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</si>
  <si>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</si>
  <si>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袋井市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</si>
  <si>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</si>
  <si>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</si>
  <si>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</si>
  <si>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</si>
  <si>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</si>
  <si>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</si>
  <si>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</si>
  <si>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</si>
  <si>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</si>
  <si>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</si>
  <si>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</si>
  <si>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</si>
  <si>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</si>
  <si>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</si>
  <si>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</si>
  <si>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</si>
  <si>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</si>
  <si>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</si>
  <si>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</si>
  <si>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</si>
  <si>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</si>
  <si>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</si>
  <si>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</si>
  <si>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</si>
  <si>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</si>
  <si>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</si>
  <si>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</si>
  <si>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</si>
  <si>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</si>
  <si>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</si>
  <si>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</si>
  <si>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</si>
  <si>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</si>
  <si>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</si>
  <si>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</si>
  <si>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</si>
  <si>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</si>
  <si>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</si>
  <si>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</si>
  <si>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</si>
  <si>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</si>
  <si>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</si>
  <si>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</si>
  <si>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</si>
  <si>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</si>
  <si>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</si>
  <si>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</si>
  <si>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</si>
  <si>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</si>
  <si>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</si>
  <si>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</si>
  <si>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</si>
  <si>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</si>
  <si>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</si>
  <si>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</si>
  <si>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</si>
  <si>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</si>
  <si>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</si>
  <si>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</si>
  <si>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</si>
  <si>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</si>
  <si>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</si>
  <si>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</si>
  <si>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</si>
  <si>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</si>
  <si>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</si>
  <si>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</si>
  <si>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</si>
  <si>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</si>
  <si>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</si>
  <si>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</si>
  <si>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</si>
  <si>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</si>
  <si>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</si>
  <si>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</si>
  <si>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</si>
  <si>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</si>
  <si>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</si>
  <si>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</si>
  <si>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</si>
  <si>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</si>
  <si>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</si>
  <si>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</si>
  <si>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</si>
  <si>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</si>
  <si>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</si>
  <si>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</si>
  <si>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</si>
  <si>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</si>
  <si>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</si>
  <si>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</si>
  <si>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</si>
  <si>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</si>
  <si>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</si>
  <si>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</si>
  <si>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</si>
  <si>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</si>
  <si>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</si>
  <si>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</si>
  <si>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</si>
  <si>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</si>
  <si>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</si>
  <si>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</si>
  <si>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</si>
  <si>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</si>
  <si>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</si>
  <si>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</si>
  <si>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</si>
  <si>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</si>
  <si>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</si>
  <si>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</si>
  <si>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静岡県袋井市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</si>
  <si>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</si>
  <si>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</si>
  <si>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</si>
  <si>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</si>
  <si>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</si>
  <si>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</si>
  <si>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</si>
  <si>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</si>
  <si>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</si>
  <si>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</si>
  <si>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</si>
  <si>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</si>
  <si>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</si>
  <si>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</si>
  <si>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</si>
  <si>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</si>
  <si>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</si>
  <si>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</si>
  <si>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</si>
  <si>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</si>
  <si>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</si>
  <si>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</si>
  <si>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</si>
  <si>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</si>
  <si>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</si>
  <si>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</si>
  <si>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</si>
  <si>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</si>
  <si>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</si>
  <si>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</si>
  <si>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</si>
  <si>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</si>
  <si>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</si>
  <si>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</si>
  <si>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</si>
  <si>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</si>
  <si>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</si>
  <si>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</si>
  <si>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</si>
  <si>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</si>
  <si>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</si>
  <si>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</si>
  <si>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</si>
  <si>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</si>
  <si>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</si>
  <si>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</si>
  <si>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</si>
  <si>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</si>
  <si>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</si>
  <si>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</si>
  <si>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</si>
  <si>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</si>
  <si>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</si>
  <si>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</si>
  <si>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</si>
  <si>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</si>
  <si>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</si>
  <si>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</si>
  <si>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</si>
  <si>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</si>
  <si>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</si>
  <si>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</si>
  <si>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</si>
  <si>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</si>
  <si>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</si>
  <si>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</si>
  <si>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</si>
  <si>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</si>
  <si>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</si>
  <si>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</si>
  <si>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</si>
  <si>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</si>
  <si>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</si>
  <si>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</si>
  <si>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</si>
  <si>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</si>
  <si>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</si>
  <si>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</si>
  <si>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</si>
  <si>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</si>
  <si>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</si>
  <si>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</si>
  <si>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</si>
  <si>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</si>
  <si>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</si>
  <si>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</si>
  <si>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</si>
  <si>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</si>
  <si>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</si>
  <si>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</si>
  <si>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</si>
  <si>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</si>
  <si>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</si>
  <si>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</si>
  <si>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</si>
  <si>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</si>
  <si>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</si>
  <si>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</si>
  <si>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</si>
  <si>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</si>
  <si>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</si>
  <si>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</si>
  <si>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</si>
  <si>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</si>
  <si>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</si>
  <si>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</si>
  <si>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</si>
  <si>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</si>
  <si>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</si>
  <si>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</si>
  <si>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</si>
  <si>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</si>
  <si>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</si>
  <si>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</si>
  <si>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</si>
  <si>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</si>
  <si>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</si>
  <si>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</si>
  <si>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</si>
  <si>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</si>
  <si>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</si>
  <si>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</si>
  <si>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</si>
  <si>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</si>
  <si>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</si>
  <si>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</si>
  <si>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</si>
  <si>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</si>
  <si>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</si>
  <si>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</si>
  <si>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</si>
  <si>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</si>
  <si>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</si>
  <si>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</si>
  <si>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</si>
  <si>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</si>
  <si>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</si>
  <si>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</si>
  <si>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</si>
  <si>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</si>
  <si>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</si>
  <si>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</si>
  <si>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</si>
  <si>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</si>
  <si>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</si>
  <si>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</si>
  <si>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</si>
  <si>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</si>
  <si>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</si>
  <si>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</si>
  <si>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</si>
  <si>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静岡県袋井市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</si>
  <si>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</si>
  <si>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</si>
  <si>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</si>
  <si>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</si>
  <si>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</si>
  <si>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</si>
  <si>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</si>
  <si>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</si>
  <si>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</si>
  <si>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</si>
  <si>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</si>
  <si>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</si>
  <si>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</si>
  <si>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</si>
  <si>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</si>
  <si>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</si>
  <si>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</si>
  <si>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</si>
  <si>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</si>
  <si>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</si>
  <si>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</si>
  <si>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公共下水道事業特別会計（汚水処理場分）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</si>
  <si>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</si>
  <si>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</si>
  <si>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</si>
  <si>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</si>
  <si>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</si>
  <si>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</si>
  <si>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</si>
  <si>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</si>
  <si>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</si>
  <si>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</si>
  <si>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</si>
  <si>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</si>
  <si>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</si>
  <si>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</si>
  <si>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</si>
  <si>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</si>
  <si>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</si>
  <si>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</si>
  <si>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</si>
  <si>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</si>
  <si>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</si>
  <si>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</si>
  <si>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</si>
  <si>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</si>
  <si>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</si>
  <si>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</si>
  <si>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</si>
  <si>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</si>
  <si>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</si>
  <si>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</si>
  <si>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</si>
  <si>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</si>
  <si>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</si>
  <si>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</si>
  <si>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</si>
  <si>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</si>
  <si>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</si>
  <si>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</si>
  <si>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</si>
  <si>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</si>
  <si>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</si>
  <si>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</si>
  <si>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</si>
  <si>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</si>
  <si>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</si>
  <si>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</si>
  <si>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</si>
  <si>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</si>
  <si>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</si>
  <si>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</si>
  <si>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</si>
  <si>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</si>
  <si>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</si>
  <si>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</si>
  <si>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</si>
  <si>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</si>
  <si>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</si>
  <si>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</si>
  <si>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</si>
  <si>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</si>
  <si>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</si>
  <si>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</si>
  <si>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</si>
  <si>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</si>
  <si>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</si>
  <si>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</si>
  <si>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</si>
  <si>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</si>
  <si>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</si>
  <si>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</si>
  <si>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</si>
  <si>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</si>
  <si>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</si>
  <si>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</si>
  <si>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</si>
  <si>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</si>
  <si>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</si>
  <si>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</si>
  <si>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</si>
  <si>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</si>
  <si>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</si>
  <si>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</si>
  <si>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</si>
  <si>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</si>
  <si>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</si>
  <si>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</si>
  <si>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</si>
  <si>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</si>
  <si>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</si>
  <si>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</si>
  <si>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</si>
  <si>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</si>
  <si>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</si>
  <si>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</si>
  <si>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</si>
  <si>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</si>
  <si>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</si>
  <si>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</si>
  <si>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</si>
  <si>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</si>
  <si>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</si>
  <si>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</si>
  <si>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</si>
  <si>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</si>
  <si>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</si>
  <si>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</si>
  <si>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</si>
  <si>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</si>
  <si>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</si>
  <si>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</si>
  <si>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</si>
  <si>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</si>
  <si>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</si>
  <si>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</si>
  <si>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</si>
  <si>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</si>
  <si>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</si>
  <si>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</si>
  <si>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</si>
  <si>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</si>
  <si>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</si>
  <si>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</si>
  <si>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</si>
  <si>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</si>
  <si>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</si>
  <si>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</si>
  <si>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</si>
  <si>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</si>
  <si>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</si>
  <si>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</si>
  <si>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</si>
  <si>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</si>
  <si>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</si>
  <si>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</si>
  <si>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</si>
  <si>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</si>
  <si>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</si>
  <si>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</si>
  <si>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</si>
  <si>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</si>
  <si>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</si>
  <si>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</si>
  <si>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</si>
  <si>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</si>
  <si>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</si>
  <si>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</si>
  <si>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</si>
  <si>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</si>
  <si>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</si>
  <si>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</si>
  <si>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</si>
  <si>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</si>
  <si>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</si>
  <si>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</si>
  <si>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</si>
  <si>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</si>
  <si>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</si>
  <si>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</si>
  <si>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</si>
  <si>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</si>
  <si>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</si>
  <si>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</si>
  <si>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</si>
  <si>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</si>
  <si>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</si>
  <si>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</si>
  <si>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</si>
  <si>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</si>
  <si>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</si>
  <si>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</si>
  <si>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</si>
  <si>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</si>
  <si>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</si>
  <si>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</si>
  <si>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</si>
  <si>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</si>
  <si>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</si>
  <si>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</si>
  <si>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</si>
  <si>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</si>
  <si>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</si>
  <si>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</si>
  <si>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</si>
  <si>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</si>
  <si>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2.20</t>
  </si>
  <si>
    <t>公共下水道事業特別会計（汚水処理場分）</t>
  </si>
  <si>
    <t>▲ 0.00</t>
  </si>
  <si>
    <t>水道事業会計</t>
  </si>
  <si>
    <t>一般会計</t>
  </si>
  <si>
    <t>病院事業会計</t>
  </si>
  <si>
    <t>国民健康保険特別会計</t>
  </si>
  <si>
    <t>介護保険特別会計</t>
  </si>
  <si>
    <t>墓地事業特別会計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</si>
  <si>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</si>
  <si>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</si>
  <si>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</si>
  <si>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</si>
  <si>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</si>
  <si>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</si>
  <si>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</si>
  <si>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</si>
  <si>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</si>
  <si>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</si>
  <si>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</si>
  <si>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</si>
  <si>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太田川原野谷川治水水防組合</t>
    <phoneticPr fontId="2"/>
  </si>
  <si>
    <t>浅羽地域湛水防除施設組合</t>
    <phoneticPr fontId="2"/>
  </si>
  <si>
    <t>袋井市森町広域行政組合</t>
    <phoneticPr fontId="2"/>
  </si>
  <si>
    <t>中遠広域事務組合</t>
    <phoneticPr fontId="2"/>
  </si>
  <si>
    <t>中東遠看護専門学校組合</t>
    <phoneticPr fontId="2"/>
  </si>
  <si>
    <t>静岡県後期高齢者医療広域連合</t>
    <phoneticPr fontId="2"/>
  </si>
  <si>
    <t>静岡地方税滞納整理機構</t>
    <phoneticPr fontId="2"/>
  </si>
  <si>
    <t>掛川市・袋井市病院企業団</t>
    <phoneticPr fontId="2"/>
  </si>
  <si>
    <t>-</t>
    <phoneticPr fontId="2"/>
  </si>
  <si>
    <t>袋井地域土地開発公社</t>
    <rPh sb="0" eb="2">
      <t>フクロイ</t>
    </rPh>
    <rPh sb="2" eb="4">
      <t>チイキ</t>
    </rPh>
    <rPh sb="4" eb="6">
      <t>トチ</t>
    </rPh>
    <rPh sb="6" eb="8">
      <t>カイハツ</t>
    </rPh>
    <rPh sb="8" eb="10">
      <t>コウシャ</t>
    </rPh>
    <phoneticPr fontId="2"/>
  </si>
  <si>
    <t>-</t>
    <phoneticPr fontId="2"/>
  </si>
  <si>
    <t>-</t>
    <phoneticPr fontId="2"/>
  </si>
  <si>
    <t>文化振興基金</t>
    <rPh sb="0" eb="2">
      <t>ブンカ</t>
    </rPh>
    <rPh sb="2" eb="4">
      <t>シンコウ</t>
    </rPh>
    <rPh sb="4" eb="6">
      <t>キキン</t>
    </rPh>
    <phoneticPr fontId="2"/>
  </si>
  <si>
    <t>地域振興基金</t>
    <rPh sb="0" eb="2">
      <t>チイキ</t>
    </rPh>
    <rPh sb="2" eb="4">
      <t>シンコウ</t>
    </rPh>
    <rPh sb="4" eb="6">
      <t>キキン</t>
    </rPh>
    <phoneticPr fontId="2"/>
  </si>
  <si>
    <t>退職手当基金</t>
    <rPh sb="0" eb="2">
      <t>タイショク</t>
    </rPh>
    <rPh sb="2" eb="4">
      <t>テアテ</t>
    </rPh>
    <rPh sb="4" eb="6">
      <t>キキン</t>
    </rPh>
    <phoneticPr fontId="2"/>
  </si>
  <si>
    <t>学術交流振興基金</t>
    <rPh sb="0" eb="2">
      <t>ガクジュツ</t>
    </rPh>
    <rPh sb="2" eb="4">
      <t>コウリュウ</t>
    </rPh>
    <rPh sb="4" eb="6">
      <t>シンコウ</t>
    </rPh>
    <rPh sb="6" eb="8">
      <t>キキン</t>
    </rPh>
    <phoneticPr fontId="2"/>
  </si>
  <si>
    <t>総合健康センター事業推進基金</t>
    <rPh sb="0" eb="2">
      <t>ソウゴウ</t>
    </rPh>
    <rPh sb="2" eb="4">
      <t>ケンコウ</t>
    </rPh>
    <rPh sb="8" eb="10">
      <t>ジギョウ</t>
    </rPh>
    <rPh sb="10" eb="12">
      <t>スイシン</t>
    </rPh>
    <rPh sb="12" eb="14">
      <t>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</si>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</sst>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54227</c:v>
                </c:pt>
                <c:pt idx="2">
                  <c:v>57295</c:v>
                </c:pt>
                <c:pt idx="3">
                  <c:v>54110</c:v>
                </c:pt>
                <c:pt idx="4">
                  <c:v>54684</c:v>
                </c:pt>
              </c:numCache>
            </c:numRef>
          </c:val>
          <c:smooth val="0"/>
          <c:extLst>
            <c:ext xmlns:c16="http://schemas.microsoft.com/office/drawing/2014/chart" uri="{C3380CC4-5D6E-409C-BE32-E72D297353CC}">
              <c16:uniqueId val="{00000000-C18F-4A4B-B85E-35EBCBF28A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60045</c:v>
                </c:pt>
                <c:pt idx="1">
                  <c:v>50392</c:v>
                </c:pt>
                <c:pt idx="2">
                  <c:v>53972</c:v>
                </c:pt>
                <c:pt idx="3">
                  <c:v>57636</c:v>
                </c:pt>
                <c:pt idx="4">
                  <c:v>55894</c:v>
                </c:pt>
              </c:numCache>
            </c:numRef>
          </c:val>
          <c:smooth val="0"/>
          <c:extLst>
            <c:ext xmlns:c16="http://schemas.microsoft.com/office/drawing/2014/chart" uri="{C3380CC4-5D6E-409C-BE32-E72D297353CC}">
              <c16:uniqueId val="{00000001-C18F-4A4B-B85E-35EBCBF28A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6.06</c:v>
                </c:pt>
                <c:pt idx="1">
                  <c:v>5.01</c:v>
                </c:pt>
                <c:pt idx="2">
                  <c:v>4.76</c:v>
                </c:pt>
                <c:pt idx="3">
                  <c:v>6.62</c:v>
                </c:pt>
                <c:pt idx="4">
                  <c:v>5</c:v>
                </c:pt>
              </c:numCache>
            </c:numRef>
          </c:val>
          <c:extLst>
            <c:ext xmlns:c16="http://schemas.microsoft.com/office/drawing/2014/chart" uri="{C3380CC4-5D6E-409C-BE32-E72D297353CC}">
              <c16:uniqueId val="{00000000-B81F-4B49-BEA0-5426E9D595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9.7100000000000009</c:v>
                </c:pt>
                <c:pt idx="1">
                  <c:v>8.7200000000000006</c:v>
                </c:pt>
                <c:pt idx="2">
                  <c:v>9.44</c:v>
                </c:pt>
                <c:pt idx="3">
                  <c:v>8.8800000000000008</c:v>
                </c:pt>
                <c:pt idx="4">
                  <c:v>11.31</c:v>
                </c:pt>
              </c:numCache>
            </c:numRef>
          </c:val>
          <c:extLst>
            <c:ext xmlns:c16="http://schemas.microsoft.com/office/drawing/2014/chart" uri="{C3380CC4-5D6E-409C-BE32-E72D297353CC}">
              <c16:uniqueId val="{00000001-B81F-4B49-BEA0-5426E9D595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5.38</c:v>
                </c:pt>
                <c:pt idx="1">
                  <c:v>-2.2000000000000002</c:v>
                </c:pt>
                <c:pt idx="2">
                  <c:v>0.25</c:v>
                </c:pt>
                <c:pt idx="3">
                  <c:v>1.51</c:v>
                </c:pt>
                <c:pt idx="4">
                  <c:v>0.75</c:v>
                </c:pt>
              </c:numCache>
            </c:numRef>
          </c:val>
          <c:smooth val="0"/>
          <c:extLst>
            <c:ext xmlns:c16="http://schemas.microsoft.com/office/drawing/2014/chart" uri="{C3380CC4-5D6E-409C-BE32-E72D297353CC}">
              <c16:uniqueId val="{00000002-B81F-4B49-BEA0-5426E9D595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0.03</c:v>
                </c:pt>
                <c:pt idx="4">
                  <c:v>#N/A</c:v>
                </c:pt>
                <c:pt idx="5">
                  <c:v>0.04</c:v>
                </c:pt>
                <c:pt idx="6">
                  <c:v>#N/A</c:v>
                </c:pt>
                <c:pt idx="7">
                  <c:v>0.05</c:v>
                </c:pt>
                <c:pt idx="8">
                  <c:v>#N/A</c:v>
                </c:pt>
                <c:pt idx="9">
                  <c:v>0.06</c:v>
                </c:pt>
              </c:numCache>
            </c:numRef>
          </c:val>
          <c:extLst>
            <c:ext xmlns:c16="http://schemas.microsoft.com/office/drawing/2014/chart" uri="{C3380CC4-5D6E-409C-BE32-E72D297353CC}">
              <c16:uniqueId val="{00000000-C2B3-453F-8BA1-A523D203AE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B3-453F-8BA1-A523D203AE66}"/>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0.23</c:v>
                </c:pt>
                <c:pt idx="2">
                  <c:v>#N/A</c:v>
                </c:pt>
                <c:pt idx="3">
                  <c:v>0.3</c:v>
                </c:pt>
                <c:pt idx="4">
                  <c:v>#N/A</c:v>
                </c:pt>
                <c:pt idx="5">
                  <c:v>0.44</c:v>
                </c:pt>
                <c:pt idx="6">
                  <c:v>#N/A</c:v>
                </c:pt>
                <c:pt idx="7">
                  <c:v>0.13</c:v>
                </c:pt>
                <c:pt idx="8">
                  <c:v>#N/A</c:v>
                </c:pt>
                <c:pt idx="9">
                  <c:v>0.14000000000000001</c:v>
                </c:pt>
              </c:numCache>
            </c:numRef>
          </c:val>
          <c:extLst>
            <c:ext xmlns:c16="http://schemas.microsoft.com/office/drawing/2014/chart" uri="{C3380CC4-5D6E-409C-BE32-E72D297353CC}">
              <c16:uniqueId val="{00000002-C2B3-453F-8BA1-A523D203AE66}"/>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0.05</c:v>
                </c:pt>
                <c:pt idx="4">
                  <c:v>#N/A</c:v>
                </c:pt>
                <c:pt idx="5">
                  <c:v>0</c:v>
                </c:pt>
                <c:pt idx="6">
                  <c:v>#N/A</c:v>
                </c:pt>
                <c:pt idx="7">
                  <c:v>0</c:v>
                </c:pt>
                <c:pt idx="8">
                  <c:v>#N/A</c:v>
                </c:pt>
                <c:pt idx="9">
                  <c:v>0.27</c:v>
                </c:pt>
              </c:numCache>
            </c:numRef>
          </c:val>
          <c:extLst>
            <c:ext xmlns:c16="http://schemas.microsoft.com/office/drawing/2014/chart" uri="{C3380CC4-5D6E-409C-BE32-E72D297353CC}">
              <c16:uniqueId val="{00000003-C2B3-453F-8BA1-A523D203AE6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0.64</c:v>
                </c:pt>
                <c:pt idx="4">
                  <c:v>#N/A</c:v>
                </c:pt>
                <c:pt idx="5">
                  <c:v>0.5</c:v>
                </c:pt>
                <c:pt idx="6">
                  <c:v>#N/A</c:v>
                </c:pt>
                <c:pt idx="7">
                  <c:v>0.6</c:v>
                </c:pt>
                <c:pt idx="8">
                  <c:v>#N/A</c:v>
                </c:pt>
                <c:pt idx="9">
                  <c:v>0.57999999999999996</c:v>
                </c:pt>
              </c:numCache>
            </c:numRef>
          </c:val>
          <c:extLst>
            <c:ext xmlns:c16="http://schemas.microsoft.com/office/drawing/2014/chart" uri="{C3380CC4-5D6E-409C-BE32-E72D297353CC}">
              <c16:uniqueId val="{00000004-C2B3-453F-8BA1-A523D203AE6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1.78</c:v>
                </c:pt>
                <c:pt idx="2">
                  <c:v>#N/A</c:v>
                </c:pt>
                <c:pt idx="3">
                  <c:v>1.89</c:v>
                </c:pt>
                <c:pt idx="4">
                  <c:v>#N/A</c:v>
                </c:pt>
                <c:pt idx="5">
                  <c:v>1.62</c:v>
                </c:pt>
                <c:pt idx="6">
                  <c:v>#N/A</c:v>
                </c:pt>
                <c:pt idx="7">
                  <c:v>1.39</c:v>
                </c:pt>
                <c:pt idx="8">
                  <c:v>#N/A</c:v>
                </c:pt>
                <c:pt idx="9">
                  <c:v>0.87</c:v>
                </c:pt>
              </c:numCache>
            </c:numRef>
          </c:val>
          <c:extLst>
            <c:ext xmlns:c16="http://schemas.microsoft.com/office/drawing/2014/chart" uri="{C3380CC4-5D6E-409C-BE32-E72D297353CC}">
              <c16:uniqueId val="{00000005-C2B3-453F-8BA1-A523D203AE66}"/>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0.84</c:v>
                </c:pt>
                <c:pt idx="4">
                  <c:v>#N/A</c:v>
                </c:pt>
                <c:pt idx="5">
                  <c:v>0.81</c:v>
                </c:pt>
                <c:pt idx="6">
                  <c:v>#N/A</c:v>
                </c:pt>
                <c:pt idx="7">
                  <c:v>0.64</c:v>
                </c:pt>
                <c:pt idx="8">
                  <c:v>#N/A</c:v>
                </c:pt>
                <c:pt idx="9">
                  <c:v>0.88</c:v>
                </c:pt>
              </c:numCache>
            </c:numRef>
          </c:val>
          <c:extLst>
            <c:ext xmlns:c16="http://schemas.microsoft.com/office/drawing/2014/chart" uri="{C3380CC4-5D6E-409C-BE32-E72D297353CC}">
              <c16:uniqueId val="{00000006-C2B3-453F-8BA1-A523D203AE6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6.03</c:v>
                </c:pt>
                <c:pt idx="2">
                  <c:v>#N/A</c:v>
                </c:pt>
                <c:pt idx="3">
                  <c:v>4.95</c:v>
                </c:pt>
                <c:pt idx="4">
                  <c:v>#N/A</c:v>
                </c:pt>
                <c:pt idx="5">
                  <c:v>4.75</c:v>
                </c:pt>
                <c:pt idx="6">
                  <c:v>#N/A</c:v>
                </c:pt>
                <c:pt idx="7">
                  <c:v>6.61</c:v>
                </c:pt>
                <c:pt idx="8">
                  <c:v>#N/A</c:v>
                </c:pt>
                <c:pt idx="9">
                  <c:v>4.72</c:v>
                </c:pt>
              </c:numCache>
            </c:numRef>
          </c:val>
          <c:extLst>
            <c:ext xmlns:c16="http://schemas.microsoft.com/office/drawing/2014/chart" uri="{C3380CC4-5D6E-409C-BE32-E72D297353CC}">
              <c16:uniqueId val="{00000007-C2B3-453F-8BA1-A523D203AE6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6.71</c:v>
                </c:pt>
                <c:pt idx="2">
                  <c:v>#N/A</c:v>
                </c:pt>
                <c:pt idx="3">
                  <c:v>6.92</c:v>
                </c:pt>
                <c:pt idx="4">
                  <c:v>#N/A</c:v>
                </c:pt>
                <c:pt idx="5">
                  <c:v>7.54</c:v>
                </c:pt>
                <c:pt idx="6">
                  <c:v>#N/A</c:v>
                </c:pt>
                <c:pt idx="7">
                  <c:v>7.65</c:v>
                </c:pt>
                <c:pt idx="8">
                  <c:v>#N/A</c:v>
                </c:pt>
                <c:pt idx="9">
                  <c:v>7.55</c:v>
                </c:pt>
              </c:numCache>
            </c:numRef>
          </c:val>
          <c:extLst>
            <c:ext xmlns:c16="http://schemas.microsoft.com/office/drawing/2014/chart" uri="{C3380CC4-5D6E-409C-BE32-E72D297353CC}">
              <c16:uniqueId val="{00000008-C2B3-453F-8BA1-A523D203AE66}"/>
            </c:ext>
          </c:extLst>
        </c:ser>
        <c:ser>
          <c:idx val="9"/>
          <c:order val="9"/>
          <c:tx>
            <c:strRef>
              <c:f>データシート!$A$36</c:f>
              <c:strCache>
                <c:ptCount val="1"/>
                <c:pt idx="0">
                  <c:v>公共下水道事業特別会計（汚水処理場分）</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C2B3-453F-8BA1-A523D203AE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3969</c:v>
                </c:pt>
                <c:pt idx="5">
                  <c:v>3777</c:v>
                </c:pt>
                <c:pt idx="8">
                  <c:v>3657</c:v>
                </c:pt>
                <c:pt idx="11">
                  <c:v>3738</c:v>
                </c:pt>
                <c:pt idx="14">
                  <c:v>3626</c:v>
                </c:pt>
              </c:numCache>
            </c:numRef>
          </c:val>
          <c:extLst>
            <c:ext xmlns:c16="http://schemas.microsoft.com/office/drawing/2014/chart" uri="{C3380CC4-5D6E-409C-BE32-E72D297353CC}">
              <c16:uniqueId val="{00000000-C944-48E6-8508-DA33C9963A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44-48E6-8508-DA33C9963A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c:v>
                </c:pt>
                <c:pt idx="3">
                  <c:v>27</c:v>
                </c:pt>
                <c:pt idx="6">
                  <c:v>27</c:v>
                </c:pt>
                <c:pt idx="9">
                  <c:v>27</c:v>
                </c:pt>
                <c:pt idx="12">
                  <c:v>26</c:v>
                </c:pt>
              </c:numCache>
            </c:numRef>
          </c:val>
          <c:extLst>
            <c:ext xmlns:c16="http://schemas.microsoft.com/office/drawing/2014/chart" uri="{C3380CC4-5D6E-409C-BE32-E72D297353CC}">
              <c16:uniqueId val="{00000002-C944-48E6-8508-DA33C9963A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420</c:v>
                </c:pt>
                <c:pt idx="3">
                  <c:v>422</c:v>
                </c:pt>
                <c:pt idx="6">
                  <c:v>412</c:v>
                </c:pt>
                <c:pt idx="9">
                  <c:v>443</c:v>
                </c:pt>
                <c:pt idx="12">
                  <c:v>530</c:v>
                </c:pt>
              </c:numCache>
            </c:numRef>
          </c:val>
          <c:extLst>
            <c:ext xmlns:c16="http://schemas.microsoft.com/office/drawing/2014/chart" uri="{C3380CC4-5D6E-409C-BE32-E72D297353CC}">
              <c16:uniqueId val="{00000003-C944-48E6-8508-DA33C9963A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1126</c:v>
                </c:pt>
                <c:pt idx="3">
                  <c:v>1159</c:v>
                </c:pt>
                <c:pt idx="6">
                  <c:v>1246</c:v>
                </c:pt>
                <c:pt idx="9">
                  <c:v>1368</c:v>
                </c:pt>
                <c:pt idx="12">
                  <c:v>1245</c:v>
                </c:pt>
              </c:numCache>
            </c:numRef>
          </c:val>
          <c:extLst>
            <c:ext xmlns:c16="http://schemas.microsoft.com/office/drawing/2014/chart" uri="{C3380CC4-5D6E-409C-BE32-E72D297353CC}">
              <c16:uniqueId val="{00000004-C944-48E6-8508-DA33C9963A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44-48E6-8508-DA33C9963A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44-48E6-8508-DA33C9963A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3955</c:v>
                </c:pt>
                <c:pt idx="3">
                  <c:v>3713</c:v>
                </c:pt>
                <c:pt idx="6">
                  <c:v>3347</c:v>
                </c:pt>
                <c:pt idx="9">
                  <c:v>3250</c:v>
                </c:pt>
                <c:pt idx="12">
                  <c:v>3168</c:v>
                </c:pt>
              </c:numCache>
            </c:numRef>
          </c:val>
          <c:extLst>
            <c:ext xmlns:c16="http://schemas.microsoft.com/office/drawing/2014/chart" uri="{C3380CC4-5D6E-409C-BE32-E72D297353CC}">
              <c16:uniqueId val="{00000007-C944-48E6-8508-DA33C9963A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1558</c:v>
                </c:pt>
                <c:pt idx="2">
                  <c:v>#N/A</c:v>
                </c:pt>
                <c:pt idx="3">
                  <c:v>#N/A</c:v>
                </c:pt>
                <c:pt idx="4">
                  <c:v>1544</c:v>
                </c:pt>
                <c:pt idx="5">
                  <c:v>#N/A</c:v>
                </c:pt>
                <c:pt idx="6">
                  <c:v>#N/A</c:v>
                </c:pt>
                <c:pt idx="7">
                  <c:v>1375</c:v>
                </c:pt>
                <c:pt idx="8">
                  <c:v>#N/A</c:v>
                </c:pt>
                <c:pt idx="9">
                  <c:v>#N/A</c:v>
                </c:pt>
                <c:pt idx="10">
                  <c:v>1350</c:v>
                </c:pt>
                <c:pt idx="11">
                  <c:v>#N/A</c:v>
                </c:pt>
                <c:pt idx="12">
                  <c:v>#N/A</c:v>
                </c:pt>
                <c:pt idx="13">
                  <c:v>1343</c:v>
                </c:pt>
                <c:pt idx="14">
                  <c:v>#N/A</c:v>
                </c:pt>
              </c:numCache>
            </c:numRef>
          </c:val>
          <c:smooth val="0"/>
          <c:extLst>
            <c:ext xmlns:c16="http://schemas.microsoft.com/office/drawing/2014/chart" uri="{C3380CC4-5D6E-409C-BE32-E72D297353CC}">
              <c16:uniqueId val="{00000008-C944-48E6-8508-DA33C9963A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33308</c:v>
                </c:pt>
                <c:pt idx="5">
                  <c:v>32569</c:v>
                </c:pt>
                <c:pt idx="8">
                  <c:v>32420</c:v>
                </c:pt>
                <c:pt idx="11">
                  <c:v>32216</c:v>
                </c:pt>
                <c:pt idx="14">
                  <c:v>33051</c:v>
                </c:pt>
              </c:numCache>
            </c:numRef>
          </c:val>
          <c:extLst>
            <c:ext xmlns:c16="http://schemas.microsoft.com/office/drawing/2014/chart" uri="{C3380CC4-5D6E-409C-BE32-E72D297353CC}">
              <c16:uniqueId val="{00000000-A927-4E62-917A-B9F99B3E7D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791</c:v>
                </c:pt>
                <c:pt idx="5">
                  <c:v>1642</c:v>
                </c:pt>
                <c:pt idx="8">
                  <c:v>1607</c:v>
                </c:pt>
                <c:pt idx="11">
                  <c:v>1755</c:v>
                </c:pt>
                <c:pt idx="14">
                  <c:v>1575</c:v>
                </c:pt>
              </c:numCache>
            </c:numRef>
          </c:val>
          <c:extLst>
            <c:ext xmlns:c16="http://schemas.microsoft.com/office/drawing/2014/chart" uri="{C3380CC4-5D6E-409C-BE32-E72D297353CC}">
              <c16:uniqueId val="{00000001-A927-4E62-917A-B9F99B3E7D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6536</c:v>
                </c:pt>
                <c:pt idx="5">
                  <c:v>6543</c:v>
                </c:pt>
                <c:pt idx="8">
                  <c:v>7518</c:v>
                </c:pt>
                <c:pt idx="11">
                  <c:v>7405</c:v>
                </c:pt>
                <c:pt idx="14">
                  <c:v>7908</c:v>
                </c:pt>
              </c:numCache>
            </c:numRef>
          </c:val>
          <c:extLst>
            <c:ext xmlns:c16="http://schemas.microsoft.com/office/drawing/2014/chart" uri="{C3380CC4-5D6E-409C-BE32-E72D297353CC}">
              <c16:uniqueId val="{00000002-A927-4E62-917A-B9F99B3E7D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27-4E62-917A-B9F99B3E7D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27-4E62-917A-B9F99B3E7D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27-4E62-917A-B9F99B3E7D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3660</c:v>
                </c:pt>
                <c:pt idx="3">
                  <c:v>3642</c:v>
                </c:pt>
                <c:pt idx="6">
                  <c:v>3748</c:v>
                </c:pt>
                <c:pt idx="9">
                  <c:v>3646</c:v>
                </c:pt>
                <c:pt idx="12">
                  <c:v>3409</c:v>
                </c:pt>
              </c:numCache>
            </c:numRef>
          </c:val>
          <c:extLst>
            <c:ext xmlns:c16="http://schemas.microsoft.com/office/drawing/2014/chart" uri="{C3380CC4-5D6E-409C-BE32-E72D297353CC}">
              <c16:uniqueId val="{00000006-A927-4E62-917A-B9F99B3E7D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7274</c:v>
                </c:pt>
                <c:pt idx="3">
                  <c:v>6576</c:v>
                </c:pt>
                <c:pt idx="6">
                  <c:v>5935</c:v>
                </c:pt>
                <c:pt idx="9">
                  <c:v>5333</c:v>
                </c:pt>
                <c:pt idx="12">
                  <c:v>5379</c:v>
                </c:pt>
              </c:numCache>
            </c:numRef>
          </c:val>
          <c:extLst>
            <c:ext xmlns:c16="http://schemas.microsoft.com/office/drawing/2014/chart" uri="{C3380CC4-5D6E-409C-BE32-E72D297353CC}">
              <c16:uniqueId val="{00000007-A927-4E62-917A-B9F99B3E7D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12209</c:v>
                </c:pt>
                <c:pt idx="3">
                  <c:v>11707</c:v>
                </c:pt>
                <c:pt idx="6">
                  <c:v>11621</c:v>
                </c:pt>
                <c:pt idx="9">
                  <c:v>11851</c:v>
                </c:pt>
                <c:pt idx="12">
                  <c:v>12060</c:v>
                </c:pt>
              </c:numCache>
            </c:numRef>
          </c:val>
          <c:extLst>
            <c:ext xmlns:c16="http://schemas.microsoft.com/office/drawing/2014/chart" uri="{C3380CC4-5D6E-409C-BE32-E72D297353CC}">
              <c16:uniqueId val="{00000008-A927-4E62-917A-B9F99B3E7D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182</c:v>
                </c:pt>
                <c:pt idx="3">
                  <c:v>168</c:v>
                </c:pt>
                <c:pt idx="6">
                  <c:v>3933</c:v>
                </c:pt>
                <c:pt idx="9">
                  <c:v>3818</c:v>
                </c:pt>
                <c:pt idx="12">
                  <c:v>2464</c:v>
                </c:pt>
              </c:numCache>
            </c:numRef>
          </c:val>
          <c:extLst>
            <c:ext xmlns:c16="http://schemas.microsoft.com/office/drawing/2014/chart" uri="{C3380CC4-5D6E-409C-BE32-E72D297353CC}">
              <c16:uniqueId val="{00000009-A927-4E62-917A-B9F99B3E7D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25709</c:v>
                </c:pt>
                <c:pt idx="3">
                  <c:v>25402</c:v>
                </c:pt>
                <c:pt idx="6">
                  <c:v>25349</c:v>
                </c:pt>
                <c:pt idx="9">
                  <c:v>26367</c:v>
                </c:pt>
                <c:pt idx="12">
                  <c:v>27267</c:v>
                </c:pt>
              </c:numCache>
            </c:numRef>
          </c:val>
          <c:extLst>
            <c:ext xmlns:c16="http://schemas.microsoft.com/office/drawing/2014/chart" uri="{C3380CC4-5D6E-409C-BE32-E72D297353CC}">
              <c16:uniqueId val="{0000000A-A927-4E62-917A-B9F99B3E7D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8399</c:v>
                </c:pt>
                <c:pt idx="2">
                  <c:v>#N/A</c:v>
                </c:pt>
                <c:pt idx="3">
                  <c:v>#N/A</c:v>
                </c:pt>
                <c:pt idx="4">
                  <c:v>6741</c:v>
                </c:pt>
                <c:pt idx="5">
                  <c:v>#N/A</c:v>
                </c:pt>
                <c:pt idx="6">
                  <c:v>#N/A</c:v>
                </c:pt>
                <c:pt idx="7">
                  <c:v>9041</c:v>
                </c:pt>
                <c:pt idx="8">
                  <c:v>#N/A</c:v>
                </c:pt>
                <c:pt idx="9">
                  <c:v>#N/A</c:v>
                </c:pt>
                <c:pt idx="10">
                  <c:v>9640</c:v>
                </c:pt>
                <c:pt idx="11">
                  <c:v>#N/A</c:v>
                </c:pt>
                <c:pt idx="12">
                  <c:v>#N/A</c:v>
                </c:pt>
                <c:pt idx="13">
                  <c:v>8046</c:v>
                </c:pt>
                <c:pt idx="14">
                  <c:v>#N/A</c:v>
                </c:pt>
              </c:numCache>
            </c:numRef>
          </c:val>
          <c:smooth val="0"/>
          <c:extLst>
            <c:ext xmlns:c16="http://schemas.microsoft.com/office/drawing/2014/chart" uri="{C3380CC4-5D6E-409C-BE32-E72D297353CC}">
              <c16:uniqueId val="{0000000B-A927-4E62-917A-B9F99B3E7D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1785</c:v>
                </c:pt>
                <c:pt idx="1">
                  <c:v>1705</c:v>
                </c:pt>
                <c:pt idx="2">
                  <c:v>2163</c:v>
                </c:pt>
              </c:numCache>
            </c:numRef>
          </c:val>
          <c:extLst>
            <c:ext xmlns:c16="http://schemas.microsoft.com/office/drawing/2014/chart" uri="{C3380CC4-5D6E-409C-BE32-E72D297353CC}">
              <c16:uniqueId val="{00000000-4606-412C-9460-4AE9F53FA0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621</c:v>
                </c:pt>
                <c:pt idx="1">
                  <c:v>622</c:v>
                </c:pt>
                <c:pt idx="2">
                  <c:v>623</c:v>
                </c:pt>
              </c:numCache>
            </c:numRef>
          </c:val>
          <c:extLst>
            <c:ext xmlns:c16="http://schemas.microsoft.com/office/drawing/2014/chart" uri="{C3380CC4-5D6E-409C-BE32-E72D297353CC}">
              <c16:uniqueId val="{00000001-4606-412C-9460-4AE9F53FA0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3764</c:v>
                </c:pt>
                <c:pt idx="1">
                  <c:v>3451</c:v>
                </c:pt>
                <c:pt idx="2">
                  <c:v>3368</c:v>
                </c:pt>
              </c:numCache>
            </c:numRef>
          </c:val>
          <c:extLst>
            <c:ext xmlns:c16="http://schemas.microsoft.com/office/drawing/2014/chart" uri="{C3380CC4-5D6E-409C-BE32-E72D297353CC}">
              <c16:uniqueId val="{00000002-4606-412C-9460-4AE9F53FA0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元利償還金は、償還期間を長くするなど平準化を図っているため減少している。</a:t>
          </a:r>
        </a:p>
        <a:p>
          <a:r>
            <a:rPr kumimoji="1" lang="ja-JP" altLang="en-US" sz="1400">
              <a:latin typeface="ＭＳ ゴシック" pitchFamily="49" charset="-128"/>
              <a:ea typeface="ＭＳ ゴシック" pitchFamily="49" charset="-128"/>
            </a:rPr>
            <a:t>　実質公債費比率の分子が減少した主な要因として、公共下水道事業における元利償還金が減少し、繰入金が減少したことや一般会計における減税補てん債などの元利償還金が減少したことが挙げられる。</a:t>
          </a:r>
        </a:p>
        <a:p>
          <a:r>
            <a:rPr kumimoji="1" lang="ja-JP" altLang="en-US" sz="1400">
              <a:latin typeface="ＭＳ ゴシック" pitchFamily="49" charset="-128"/>
              <a:ea typeface="ＭＳ ゴシック" pitchFamily="49" charset="-128"/>
            </a:rPr>
            <a:t>　引き続き、緊急度・住民ニーズを的確に把握した事業の選択により公債費の適正化に努めていく。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実質公債費比率の算定に用いる満期一括償還地方債の償還の財源として積み立てた額に係るものはない。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残高が総合体育館整備などにより増加したが、債務負担行為に基づく支出予定額が、総合体育館整備の進行等により減少したこと、財政調整基金の積み立てや公共施設等適正管理基金の新設などにより充当可能基金が増加したため、将来負担比率の分子が減少した。</a:t>
          </a:r>
        </a:p>
        <a:p>
          <a:r>
            <a:rPr kumimoji="1" lang="ja-JP" altLang="en-US" sz="1400">
              <a:latin typeface="ＭＳ ゴシック" pitchFamily="49" charset="-128"/>
              <a:ea typeface="ＭＳ ゴシック" pitchFamily="49" charset="-128"/>
            </a:rPr>
            <a:t>　今後も、後世への負担を少しでも軽減するよう、新規事業の実施等については、事前の精査を徹底し、財政の健全化を図る。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静岡県袋井市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億円程度取り崩しているため、年々減少しているが、財政調整基金の積み立てなどにより、基金全体の残高は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財政調整基金と減債基金の合計残高は、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文化振興基金は文化の向上と振興を図るために設置したもので、現在までに、近藤記念館や浅羽記念公園の整備に活用している。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地域振興基金は、市民の連携強化及び地域振興を図るために合併特例債を原資に、合併時に作成した新市建設計画に即した事業に活用している。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退職手当基金は、職員が退職する際の退職手当の財源に充てるためのもの。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学術交流振興基金は、市における国際化と人材づくりを推進し、学術交流の振興のため設置され、留学生助成や公開講座等に活用している。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総合健康センター整備推進事業基金は、袋井市保健・医療介護構想に基づく総合健康センター事業を推進するために活用している。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公共施設等適正管理基金は将来の公共施設の保全や改修、処分に要する費用の財源を確保するため、平成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年度に新たに設置した。</a:t>
          </a:r>
          <a:endParaRPr lang="ja-JP" altLang="ja-JP" sz="1400">
            <a:effectLst/>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地域振興基金は合併特例債を原資に設置し、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年度以降は、合併時に作成した新市建設計画に即した事業の財源として取崩しを行っているため、年々減少している。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地域振興基金は、令和３年度までに毎年約３億円程度を新市建設計画に即した事業の財源に充てるため取崩していく。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総合健康センター整備推進委事業基金は、中東遠総合医療センターへの医療機器等売却代を平成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年度から令和６年度まで積み立て、病院事業会計への出資金として取り崩していく。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年度は決算剰余金による積み立てが約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億円あり、基金残高が大きく増加した。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減債基金と合わせ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ここ数年は、取崩しや積み立てを行っておらず、預金利子を積み立てるのみで大きな増減はない。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財政調整基金と合わせ１９億円以上の残高を目標とする。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88,234
83,978
108.33
34,113,628
32,954,760
956,858
19,129,682
27,267,057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ほぼ横ばいで推移しながらも、類似団体平均を上回る数字を維持している。現状では、堅調な景気に伴い、市税は増収しているが、今後は生産年齢人口の減少や、社会保障費の増加などさらに財政を圧迫することが懸念される。引き続き、行財政改革による歳出削減、市税収納率の向上などによる歳入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xdr:cNvCxnSpPr/>
      </xdr:nvCxnSpPr>
      <xdr:spPr>
        <a:xfrm flipV="1">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167217</xdr:rowOff>
    </xdr:to>
    <xdr:cxnSp macro="">
      <xdr:nvCxnSpPr>
        <xdr:cNvPr id="72" name="直線コネクタ 71"/>
        <xdr:cNvCxnSpPr/>
      </xdr:nvCxnSpPr>
      <xdr:spPr>
        <a:xfrm flipV="1">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9172</xdr:rowOff>
    </xdr:to>
    <xdr:cxnSp macro="">
      <xdr:nvCxnSpPr>
        <xdr:cNvPr id="75" name="直線コネクタ 74"/>
        <xdr:cNvCxnSpPr/>
      </xdr:nvCxnSpPr>
      <xdr:spPr>
        <a:xfrm flipV="1">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9172</xdr:rowOff>
    </xdr:to>
    <xdr:cxnSp macro="">
      <xdr:nvCxnSpPr>
        <xdr:cNvPr id="78" name="直線コネクタ 77"/>
        <xdr:cNvCxnSpPr/>
      </xdr:nvCxnSpPr>
      <xdr:spPr>
        <a:xfrm>
          <a:off x="1447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年度は類似団体平均を下回り、前年度から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ポイント改善したが、高止まりしており、硬直化が進んでいるといえる。</a:t>
          </a:r>
        </a:p>
        <a:p>
          <a:r>
            <a:rPr kumimoji="1" lang="ja-JP" altLang="en-US" sz="1300">
              <a:latin typeface="ＭＳ Ｐゴシック" panose="020B0600070205080204" pitchFamily="50" charset="-128"/>
              <a:ea typeface="ＭＳ Ｐゴシック" panose="020B0600070205080204" pitchFamily="50" charset="-128"/>
            </a:rPr>
            <a:t>　今後、少子高齢化に伴う社会保障関連費の増や、公共施設の維持管理費の増など、経常収支比率を上昇させる要因が見込まれるため、ＰＤＣＡサイクルに基づく事務事業の見直しや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を活用した事務処理の効率化による人件費の抑制を進めるなど経常経費の削減はもとより、ふるさと納税の推進など自主財源の確保に努めていく。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116586</xdr:rowOff>
    </xdr:from>
    <xdr:to>
      <xdr:col>23</xdr:col>
      <xdr:colOff>133350</xdr:colOff>
      <xdr:row>64</xdr:row>
      <xdr:rowOff>140716</xdr:rowOff>
    </xdr:to>
    <xdr:cxnSp macro="">
      <xdr:nvCxnSpPr>
        <xdr:cNvPr id="130" name="直線コネクタ 129"/>
        <xdr:cNvCxnSpPr/>
      </xdr:nvCxnSpPr>
      <xdr:spPr>
        <a:xfrm flipV="1">
          <a:off x="4114800" y="1108938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64</xdr:row>
      <xdr:rowOff>140716</xdr:rowOff>
    </xdr:to>
    <xdr:cxnSp macro="">
      <xdr:nvCxnSpPr>
        <xdr:cNvPr id="133" name="直線コネクタ 132"/>
        <xdr:cNvCxnSpPr/>
      </xdr:nvCxnSpPr>
      <xdr:spPr>
        <a:xfrm>
          <a:off x="3225800" y="110990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126238</xdr:rowOff>
    </xdr:to>
    <xdr:cxnSp macro="">
      <xdr:nvCxnSpPr>
        <xdr:cNvPr id="136" name="直線コネクタ 135"/>
        <xdr:cNvCxnSpPr/>
      </xdr:nvCxnSpPr>
      <xdr:spPr>
        <a:xfrm>
          <a:off x="2336800" y="1103630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106934</xdr:rowOff>
    </xdr:to>
    <xdr:cxnSp macro="">
      <xdr:nvCxnSpPr>
        <xdr:cNvPr id="139" name="直線コネクタ 138"/>
        <xdr:cNvCxnSpPr/>
      </xdr:nvCxnSpPr>
      <xdr:spPr>
        <a:xfrm flipV="1">
          <a:off x="1447800" y="110363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3" name="テキスト ボックス 142"/>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49" name="楕円 148"/>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82313</xdr:rowOff>
    </xdr:from>
    <xdr:ext cx="762000" cy="259045"/>
    <xdr:sp macro="" textlink="">
      <xdr:nvSpPr>
        <xdr:cNvPr id="150" name="財政構造の弾力性該当値テキスト"/>
        <xdr:cNvSpPr txBox="1"/>
      </xdr:nvSpPr>
      <xdr:spPr>
        <a:xfrm>
          <a:off x="50419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89916</xdr:rowOff>
    </xdr:from>
    <xdr:to>
      <xdr:col>19</xdr:col>
      <xdr:colOff>184150</xdr:colOff>
      <xdr:row>65</xdr:row>
      <xdr:rowOff>20066</xdr:rowOff>
    </xdr:to>
    <xdr:sp macro="" textlink="">
      <xdr:nvSpPr>
        <xdr:cNvPr id="151" name="楕円 150"/>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52" name="テキスト ボックス 151"/>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3" name="楕円 152"/>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161815</xdr:rowOff>
    </xdr:from>
    <xdr:ext cx="762000" cy="259045"/>
    <xdr:sp macro="" textlink="">
      <xdr:nvSpPr>
        <xdr:cNvPr id="154" name="テキスト ボックス 153"/>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5" name="楕円 154"/>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6" name="テキスト ボックス 155"/>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7" name="楕円 156"/>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8" name="テキスト ボックス 157"/>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人件費、物件費等については、人口１人当たりの数値において、類似団体と比べ良好な状況であり、平成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年連続で減少した。</a:t>
          </a:r>
        </a:p>
        <a:p>
          <a:r>
            <a:rPr kumimoji="1" lang="ja-JP" altLang="en-US" sz="1300">
              <a:latin typeface="ＭＳ Ｐゴシック" panose="020B0600070205080204" pitchFamily="50" charset="-128"/>
              <a:ea typeface="ＭＳ Ｐゴシック" panose="020B0600070205080204" pitchFamily="50" charset="-128"/>
            </a:rPr>
            <a:t>　今後は消費増税により、物件費の増加が予想されるが、引き続き、枠配分予算編成による事務事業の見直しの徹底、事務の効率化等により、コストの低減を図るとともに、一部事務組合の人件費・物件費等に充てる負担金を含め抑制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91860</xdr:rowOff>
    </xdr:from>
    <xdr:to>
      <xdr:col>23</xdr:col>
      <xdr:colOff>133350</xdr:colOff>
      <xdr:row>81</xdr:row>
      <xdr:rowOff>105701</xdr:rowOff>
    </xdr:to>
    <xdr:cxnSp macro="">
      <xdr:nvCxnSpPr>
        <xdr:cNvPr id="191" name="直線コネクタ 190"/>
        <xdr:cNvCxnSpPr/>
      </xdr:nvCxnSpPr>
      <xdr:spPr>
        <a:xfrm flipV="1">
          <a:off x="4114800" y="13979310"/>
          <a:ext cx="8382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105701</xdr:rowOff>
    </xdr:from>
    <xdr:to>
      <xdr:col>19</xdr:col>
      <xdr:colOff>133350</xdr:colOff>
      <xdr:row>81</xdr:row>
      <xdr:rowOff>122948</xdr:rowOff>
    </xdr:to>
    <xdr:cxnSp macro="">
      <xdr:nvCxnSpPr>
        <xdr:cNvPr id="194" name="直線コネクタ 193"/>
        <xdr:cNvCxnSpPr/>
      </xdr:nvCxnSpPr>
      <xdr:spPr>
        <a:xfrm flipV="1">
          <a:off x="3225800" y="13993151"/>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89359</xdr:rowOff>
    </xdr:from>
    <xdr:to>
      <xdr:col>15</xdr:col>
      <xdr:colOff>82550</xdr:colOff>
      <xdr:row>81</xdr:row>
      <xdr:rowOff>122948</xdr:rowOff>
    </xdr:to>
    <xdr:cxnSp macro="">
      <xdr:nvCxnSpPr>
        <xdr:cNvPr id="197" name="直線コネクタ 196"/>
        <xdr:cNvCxnSpPr/>
      </xdr:nvCxnSpPr>
      <xdr:spPr>
        <a:xfrm>
          <a:off x="2336800" y="13976809"/>
          <a:ext cx="889000" cy="3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62440</xdr:rowOff>
    </xdr:from>
    <xdr:to>
      <xdr:col>11</xdr:col>
      <xdr:colOff>31750</xdr:colOff>
      <xdr:row>81</xdr:row>
      <xdr:rowOff>89359</xdr:rowOff>
    </xdr:to>
    <xdr:cxnSp macro="">
      <xdr:nvCxnSpPr>
        <xdr:cNvPr id="200" name="直線コネクタ 199"/>
        <xdr:cNvCxnSpPr/>
      </xdr:nvCxnSpPr>
      <xdr:spPr>
        <a:xfrm>
          <a:off x="1447800" y="13949890"/>
          <a:ext cx="889000" cy="2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4" name="テキスト ボックス 203"/>
        <xdr:cNvSpPr txBox="1"/>
      </xdr:nvSpPr>
      <xdr:spPr>
        <a:xfrm>
          <a:off x="1066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41060</xdr:rowOff>
    </xdr:from>
    <xdr:to>
      <xdr:col>23</xdr:col>
      <xdr:colOff>184150</xdr:colOff>
      <xdr:row>81</xdr:row>
      <xdr:rowOff>142660</xdr:rowOff>
    </xdr:to>
    <xdr:sp macro="" textlink="">
      <xdr:nvSpPr>
        <xdr:cNvPr id="210" name="楕円 209"/>
        <xdr:cNvSpPr/>
      </xdr:nvSpPr>
      <xdr:spPr>
        <a:xfrm>
          <a:off x="4902200" y="139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57587</xdr:rowOff>
    </xdr:from>
    <xdr:ext cx="762000" cy="259045"/>
    <xdr:sp macro="" textlink="">
      <xdr:nvSpPr>
        <xdr:cNvPr id="211" name="人件費・物件費等の状況該当値テキスト"/>
        <xdr:cNvSpPr txBox="1"/>
      </xdr:nvSpPr>
      <xdr:spPr>
        <a:xfrm>
          <a:off x="5041900" y="1377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54901</xdr:rowOff>
    </xdr:from>
    <xdr:to>
      <xdr:col>19</xdr:col>
      <xdr:colOff>184150</xdr:colOff>
      <xdr:row>81</xdr:row>
      <xdr:rowOff>156501</xdr:rowOff>
    </xdr:to>
    <xdr:sp macro="" textlink="">
      <xdr:nvSpPr>
        <xdr:cNvPr id="212" name="楕円 211"/>
        <xdr:cNvSpPr/>
      </xdr:nvSpPr>
      <xdr:spPr>
        <a:xfrm>
          <a:off x="4064000" y="139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166678</xdr:rowOff>
    </xdr:from>
    <xdr:ext cx="736600" cy="259045"/>
    <xdr:sp macro="" textlink="">
      <xdr:nvSpPr>
        <xdr:cNvPr id="213" name="テキスト ボックス 212"/>
        <xdr:cNvSpPr txBox="1"/>
      </xdr:nvSpPr>
      <xdr:spPr>
        <a:xfrm>
          <a:off x="3733800" y="1371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72148</xdr:rowOff>
    </xdr:from>
    <xdr:to>
      <xdr:col>15</xdr:col>
      <xdr:colOff>133350</xdr:colOff>
      <xdr:row>82</xdr:row>
      <xdr:rowOff>2298</xdr:rowOff>
    </xdr:to>
    <xdr:sp macro="" textlink="">
      <xdr:nvSpPr>
        <xdr:cNvPr id="214" name="楕円 213"/>
        <xdr:cNvSpPr/>
      </xdr:nvSpPr>
      <xdr:spPr>
        <a:xfrm>
          <a:off x="3175000" y="1395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12475</xdr:rowOff>
    </xdr:from>
    <xdr:ext cx="762000" cy="259045"/>
    <xdr:sp macro="" textlink="">
      <xdr:nvSpPr>
        <xdr:cNvPr id="215" name="テキスト ボックス 214"/>
        <xdr:cNvSpPr txBox="1"/>
      </xdr:nvSpPr>
      <xdr:spPr>
        <a:xfrm>
          <a:off x="2844800" y="1372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38559</xdr:rowOff>
    </xdr:from>
    <xdr:to>
      <xdr:col>11</xdr:col>
      <xdr:colOff>82550</xdr:colOff>
      <xdr:row>81</xdr:row>
      <xdr:rowOff>140159</xdr:rowOff>
    </xdr:to>
    <xdr:sp macro="" textlink="">
      <xdr:nvSpPr>
        <xdr:cNvPr id="216" name="楕円 215"/>
        <xdr:cNvSpPr/>
      </xdr:nvSpPr>
      <xdr:spPr>
        <a:xfrm>
          <a:off x="2286000" y="1392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150336</xdr:rowOff>
    </xdr:from>
    <xdr:ext cx="762000" cy="259045"/>
    <xdr:sp macro="" textlink="">
      <xdr:nvSpPr>
        <xdr:cNvPr id="217" name="テキスト ボックス 216"/>
        <xdr:cNvSpPr txBox="1"/>
      </xdr:nvSpPr>
      <xdr:spPr>
        <a:xfrm>
          <a:off x="1955800" y="1369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11640</xdr:rowOff>
    </xdr:from>
    <xdr:to>
      <xdr:col>7</xdr:col>
      <xdr:colOff>31750</xdr:colOff>
      <xdr:row>81</xdr:row>
      <xdr:rowOff>113240</xdr:rowOff>
    </xdr:to>
    <xdr:sp macro="" textlink="">
      <xdr:nvSpPr>
        <xdr:cNvPr id="218" name="楕円 217"/>
        <xdr:cNvSpPr/>
      </xdr:nvSpPr>
      <xdr:spPr>
        <a:xfrm>
          <a:off x="1397000" y="138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123417</xdr:rowOff>
    </xdr:from>
    <xdr:ext cx="762000" cy="259045"/>
    <xdr:sp macro="" textlink="">
      <xdr:nvSpPr>
        <xdr:cNvPr id="219" name="テキスト ボックス 218"/>
        <xdr:cNvSpPr txBox="1"/>
      </xdr:nvSpPr>
      <xdr:spPr>
        <a:xfrm>
          <a:off x="1066800" y="1366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行政改革の一環として進めてきた定員の適正化により、職員数が抑制されている反面、高校卒の管理職が多いこと等により、当該指数は類似団体の中で最も高い数値となっている。</a:t>
          </a:r>
        </a:p>
        <a:p>
          <a:r>
            <a:rPr kumimoji="1" lang="ja-JP" altLang="en-US" sz="1300">
              <a:latin typeface="ＭＳ Ｐゴシック" panose="020B0600070205080204" pitchFamily="50" charset="-128"/>
              <a:ea typeface="ＭＳ Ｐゴシック" panose="020B0600070205080204" pitchFamily="50" charset="-128"/>
            </a:rPr>
            <a:t>　引き続き計画的かつ適切な定員管理に努める。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104321</xdr:rowOff>
    </xdr:to>
    <xdr:cxnSp macro="">
      <xdr:nvCxnSpPr>
        <xdr:cNvPr id="255" name="直線コネクタ 254"/>
        <xdr:cNvCxnSpPr/>
      </xdr:nvCxnSpPr>
      <xdr:spPr>
        <a:xfrm flipV="1">
          <a:off x="16179800" y="152944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89</xdr:row>
      <xdr:rowOff>104321</xdr:rowOff>
    </xdr:to>
    <xdr:cxnSp macro="">
      <xdr:nvCxnSpPr>
        <xdr:cNvPr id="258" name="直線コネクタ 257"/>
        <xdr:cNvCxnSpPr/>
      </xdr:nvCxnSpPr>
      <xdr:spPr>
        <a:xfrm>
          <a:off x="15290800" y="151737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86179</xdr:rowOff>
    </xdr:from>
    <xdr:to>
      <xdr:col>72</xdr:col>
      <xdr:colOff>203200</xdr:colOff>
      <xdr:row>88</xdr:row>
      <xdr:rowOff>137886</xdr:rowOff>
    </xdr:to>
    <xdr:cxnSp macro="">
      <xdr:nvCxnSpPr>
        <xdr:cNvPr id="261" name="直線コネクタ 260"/>
        <xdr:cNvCxnSpPr/>
      </xdr:nvCxnSpPr>
      <xdr:spPr>
        <a:xfrm flipV="1">
          <a:off x="14401800" y="151737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137886</xdr:rowOff>
    </xdr:to>
    <xdr:cxnSp macro="">
      <xdr:nvCxnSpPr>
        <xdr:cNvPr id="264" name="直線コネクタ 263"/>
        <xdr:cNvCxnSpPr/>
      </xdr:nvCxnSpPr>
      <xdr:spPr>
        <a:xfrm>
          <a:off x="13512800" y="150703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68" name="テキスト ボックス 267"/>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4" name="楕円 273"/>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75" name="給与水準   （国との比較）該当値テキスト"/>
        <xdr:cNvSpPr txBox="1"/>
      </xdr:nvSpPr>
      <xdr:spPr>
        <a:xfrm>
          <a:off x="17106900" y="151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53521</xdr:rowOff>
    </xdr:from>
    <xdr:to>
      <xdr:col>77</xdr:col>
      <xdr:colOff>95250</xdr:colOff>
      <xdr:row>89</xdr:row>
      <xdr:rowOff>155121</xdr:rowOff>
    </xdr:to>
    <xdr:sp macro="" textlink="">
      <xdr:nvSpPr>
        <xdr:cNvPr id="276" name="楕円 275"/>
        <xdr:cNvSpPr/>
      </xdr:nvSpPr>
      <xdr:spPr>
        <a:xfrm>
          <a:off x="16129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139898</xdr:rowOff>
    </xdr:from>
    <xdr:ext cx="736600" cy="259045"/>
    <xdr:sp macro="" textlink="">
      <xdr:nvSpPr>
        <xdr:cNvPr id="277" name="テキスト ボックス 276"/>
        <xdr:cNvSpPr txBox="1"/>
      </xdr:nvSpPr>
      <xdr:spPr>
        <a:xfrm>
          <a:off x="15798800" y="1539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78" name="楕円 277"/>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79" name="テキスト ボックス 278"/>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0" name="楕円 279"/>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1" name="テキスト ボックス 280"/>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2" name="楕円 281"/>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3" name="テキスト ボックス 282"/>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実施計画や定員適正化計画に基づき、組織機構の見直しや指定管理業務委託等を実施するなど職員数の抑制に努めてきたこと、消防業務等を一部事務組合で行っていることなどから、類似団体平均と比べ低い水準にある。</a:t>
          </a:r>
        </a:p>
        <a:p>
          <a:r>
            <a:rPr kumimoji="1" lang="ja-JP" altLang="en-US" sz="1300">
              <a:latin typeface="ＭＳ Ｐゴシック" panose="020B0600070205080204" pitchFamily="50" charset="-128"/>
              <a:ea typeface="ＭＳ Ｐゴシック" panose="020B0600070205080204" pitchFamily="50" charset="-128"/>
            </a:rPr>
            <a:t>　引き続き、行政改革実施計画に基づく事務事業の見直しや民間委託等、更なる業務効率化を図り、適切な定員管理に努める。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150601</xdr:rowOff>
    </xdr:from>
    <xdr:to>
      <xdr:col>81</xdr:col>
      <xdr:colOff>44450</xdr:colOff>
      <xdr:row>59</xdr:row>
      <xdr:rowOff>152612</xdr:rowOff>
    </xdr:to>
    <xdr:cxnSp macro="">
      <xdr:nvCxnSpPr>
        <xdr:cNvPr id="318" name="直線コネクタ 317"/>
        <xdr:cNvCxnSpPr/>
      </xdr:nvCxnSpPr>
      <xdr:spPr>
        <a:xfrm flipV="1">
          <a:off x="16179800" y="1026615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152612</xdr:rowOff>
    </xdr:from>
    <xdr:to>
      <xdr:col>77</xdr:col>
      <xdr:colOff>44450</xdr:colOff>
      <xdr:row>59</xdr:row>
      <xdr:rowOff>166688</xdr:rowOff>
    </xdr:to>
    <xdr:cxnSp macro="">
      <xdr:nvCxnSpPr>
        <xdr:cNvPr id="321" name="直線コネクタ 320"/>
        <xdr:cNvCxnSpPr/>
      </xdr:nvCxnSpPr>
      <xdr:spPr>
        <a:xfrm flipV="1">
          <a:off x="15290800" y="1026816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166688</xdr:rowOff>
    </xdr:from>
    <xdr:to>
      <xdr:col>72</xdr:col>
      <xdr:colOff>203200</xdr:colOff>
      <xdr:row>59</xdr:row>
      <xdr:rowOff>168698</xdr:rowOff>
    </xdr:to>
    <xdr:cxnSp macro="">
      <xdr:nvCxnSpPr>
        <xdr:cNvPr id="324" name="直線コネクタ 323"/>
        <xdr:cNvCxnSpPr/>
      </xdr:nvCxnSpPr>
      <xdr:spPr>
        <a:xfrm flipV="1">
          <a:off x="14401800" y="1028223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168698</xdr:rowOff>
    </xdr:from>
    <xdr:to>
      <xdr:col>68</xdr:col>
      <xdr:colOff>152400</xdr:colOff>
      <xdr:row>59</xdr:row>
      <xdr:rowOff>168698</xdr:rowOff>
    </xdr:to>
    <xdr:cxnSp macro="">
      <xdr:nvCxnSpPr>
        <xdr:cNvPr id="327" name="直線コネクタ 326"/>
        <xdr:cNvCxnSpPr/>
      </xdr:nvCxnSpPr>
      <xdr:spPr>
        <a:xfrm>
          <a:off x="13512800" y="10284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1" name="テキスト ボックス 330"/>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99801</xdr:rowOff>
    </xdr:from>
    <xdr:to>
      <xdr:col>81</xdr:col>
      <xdr:colOff>95250</xdr:colOff>
      <xdr:row>60</xdr:row>
      <xdr:rowOff>29951</xdr:rowOff>
    </xdr:to>
    <xdr:sp macro="" textlink="">
      <xdr:nvSpPr>
        <xdr:cNvPr id="337" name="楕円 336"/>
        <xdr:cNvSpPr/>
      </xdr:nvSpPr>
      <xdr:spPr>
        <a:xfrm>
          <a:off x="169672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21078</xdr:rowOff>
    </xdr:from>
    <xdr:ext cx="762000" cy="259045"/>
    <xdr:sp macro="" textlink="">
      <xdr:nvSpPr>
        <xdr:cNvPr id="338" name="定員管理の状況該当値テキスト"/>
        <xdr:cNvSpPr txBox="1"/>
      </xdr:nvSpPr>
      <xdr:spPr>
        <a:xfrm>
          <a:off x="17106900" y="1013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101812</xdr:rowOff>
    </xdr:from>
    <xdr:to>
      <xdr:col>77</xdr:col>
      <xdr:colOff>95250</xdr:colOff>
      <xdr:row>60</xdr:row>
      <xdr:rowOff>31962</xdr:rowOff>
    </xdr:to>
    <xdr:sp macro="" textlink="">
      <xdr:nvSpPr>
        <xdr:cNvPr id="339" name="楕円 338"/>
        <xdr:cNvSpPr/>
      </xdr:nvSpPr>
      <xdr:spPr>
        <a:xfrm>
          <a:off x="16129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42139</xdr:rowOff>
    </xdr:from>
    <xdr:ext cx="736600" cy="259045"/>
    <xdr:sp macro="" textlink="">
      <xdr:nvSpPr>
        <xdr:cNvPr id="340" name="テキスト ボックス 339"/>
        <xdr:cNvSpPr txBox="1"/>
      </xdr:nvSpPr>
      <xdr:spPr>
        <a:xfrm>
          <a:off x="15798800" y="998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115888</xdr:rowOff>
    </xdr:from>
    <xdr:to>
      <xdr:col>73</xdr:col>
      <xdr:colOff>44450</xdr:colOff>
      <xdr:row>60</xdr:row>
      <xdr:rowOff>46038</xdr:rowOff>
    </xdr:to>
    <xdr:sp macro="" textlink="">
      <xdr:nvSpPr>
        <xdr:cNvPr id="341" name="楕円 340"/>
        <xdr:cNvSpPr/>
      </xdr:nvSpPr>
      <xdr:spPr>
        <a:xfrm>
          <a:off x="15240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56215</xdr:rowOff>
    </xdr:from>
    <xdr:ext cx="762000" cy="259045"/>
    <xdr:sp macro="" textlink="">
      <xdr:nvSpPr>
        <xdr:cNvPr id="342" name="テキスト ボックス 341"/>
        <xdr:cNvSpPr txBox="1"/>
      </xdr:nvSpPr>
      <xdr:spPr>
        <a:xfrm>
          <a:off x="14909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117898</xdr:rowOff>
    </xdr:from>
    <xdr:to>
      <xdr:col>68</xdr:col>
      <xdr:colOff>203200</xdr:colOff>
      <xdr:row>60</xdr:row>
      <xdr:rowOff>48048</xdr:rowOff>
    </xdr:to>
    <xdr:sp macro="" textlink="">
      <xdr:nvSpPr>
        <xdr:cNvPr id="343" name="楕円 342"/>
        <xdr:cNvSpPr/>
      </xdr:nvSpPr>
      <xdr:spPr>
        <a:xfrm>
          <a:off x="14351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58225</xdr:rowOff>
    </xdr:from>
    <xdr:ext cx="762000" cy="259045"/>
    <xdr:sp macro="" textlink="">
      <xdr:nvSpPr>
        <xdr:cNvPr id="344" name="テキスト ボックス 343"/>
        <xdr:cNvSpPr txBox="1"/>
      </xdr:nvSpPr>
      <xdr:spPr>
        <a:xfrm>
          <a:off x="14020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117898</xdr:rowOff>
    </xdr:from>
    <xdr:to>
      <xdr:col>64</xdr:col>
      <xdr:colOff>152400</xdr:colOff>
      <xdr:row>60</xdr:row>
      <xdr:rowOff>48048</xdr:rowOff>
    </xdr:to>
    <xdr:sp macro="" textlink="">
      <xdr:nvSpPr>
        <xdr:cNvPr id="345" name="楕円 344"/>
        <xdr:cNvSpPr/>
      </xdr:nvSpPr>
      <xdr:spPr>
        <a:xfrm>
          <a:off x="13462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58225</xdr:rowOff>
    </xdr:from>
    <xdr:ext cx="762000" cy="259045"/>
    <xdr:sp macro="" textlink="">
      <xdr:nvSpPr>
        <xdr:cNvPr id="346" name="テキスト ボックス 345"/>
        <xdr:cNvSpPr txBox="1"/>
      </xdr:nvSpPr>
      <xdr:spPr>
        <a:xfrm>
          <a:off x="13131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実質公債費比率は、公営企業の地方債償還に充てられた繰入金や一般会計等の元利償還金が減少したことなどにより、３か年平均で</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しかしながら、類似団体を上回っていることから、引き続き特定財源の確保に努め、緊急度・住民ニーズを的確に把握した事業の選択により、公債費の適正化に努める。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17599</xdr:rowOff>
    </xdr:from>
    <xdr:to>
      <xdr:col>81</xdr:col>
      <xdr:colOff>44450</xdr:colOff>
      <xdr:row>41</xdr:row>
      <xdr:rowOff>45176</xdr:rowOff>
    </xdr:to>
    <xdr:cxnSp macro="">
      <xdr:nvCxnSpPr>
        <xdr:cNvPr id="381" name="直線コネクタ 380"/>
        <xdr:cNvCxnSpPr/>
      </xdr:nvCxnSpPr>
      <xdr:spPr>
        <a:xfrm flipV="1">
          <a:off x="16179800" y="704704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45176</xdr:rowOff>
    </xdr:from>
    <xdr:to>
      <xdr:col>77</xdr:col>
      <xdr:colOff>44450</xdr:colOff>
      <xdr:row>41</xdr:row>
      <xdr:rowOff>79647</xdr:rowOff>
    </xdr:to>
    <xdr:cxnSp macro="">
      <xdr:nvCxnSpPr>
        <xdr:cNvPr id="384" name="直線コネクタ 383"/>
        <xdr:cNvCxnSpPr/>
      </xdr:nvCxnSpPr>
      <xdr:spPr>
        <a:xfrm flipV="1">
          <a:off x="15290800" y="70746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79647</xdr:rowOff>
    </xdr:from>
    <xdr:to>
      <xdr:col>72</xdr:col>
      <xdr:colOff>203200</xdr:colOff>
      <xdr:row>41</xdr:row>
      <xdr:rowOff>86541</xdr:rowOff>
    </xdr:to>
    <xdr:cxnSp macro="">
      <xdr:nvCxnSpPr>
        <xdr:cNvPr id="387" name="直線コネクタ 386"/>
        <xdr:cNvCxnSpPr/>
      </xdr:nvCxnSpPr>
      <xdr:spPr>
        <a:xfrm flipV="1">
          <a:off x="14401800" y="710909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86541</xdr:rowOff>
    </xdr:from>
    <xdr:to>
      <xdr:col>68</xdr:col>
      <xdr:colOff>152400</xdr:colOff>
      <xdr:row>41</xdr:row>
      <xdr:rowOff>127907</xdr:rowOff>
    </xdr:to>
    <xdr:cxnSp macro="">
      <xdr:nvCxnSpPr>
        <xdr:cNvPr id="390" name="直線コネクタ 389"/>
        <xdr:cNvCxnSpPr/>
      </xdr:nvCxnSpPr>
      <xdr:spPr>
        <a:xfrm flipV="1">
          <a:off x="13512800" y="711599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400" name="楕円 399"/>
        <xdr:cNvSpPr/>
      </xdr:nvSpPr>
      <xdr:spPr>
        <a:xfrm>
          <a:off x="169672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110326</xdr:rowOff>
    </xdr:from>
    <xdr:ext cx="762000" cy="259045"/>
    <xdr:sp macro="" textlink="">
      <xdr:nvSpPr>
        <xdr:cNvPr id="401" name="公債費負担の状況該当値テキスト"/>
        <xdr:cNvSpPr txBox="1"/>
      </xdr:nvSpPr>
      <xdr:spPr>
        <a:xfrm>
          <a:off x="17106900" y="696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165826</xdr:rowOff>
    </xdr:from>
    <xdr:to>
      <xdr:col>77</xdr:col>
      <xdr:colOff>95250</xdr:colOff>
      <xdr:row>41</xdr:row>
      <xdr:rowOff>95976</xdr:rowOff>
    </xdr:to>
    <xdr:sp macro="" textlink="">
      <xdr:nvSpPr>
        <xdr:cNvPr id="402" name="楕円 401"/>
        <xdr:cNvSpPr/>
      </xdr:nvSpPr>
      <xdr:spPr>
        <a:xfrm>
          <a:off x="16129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80753</xdr:rowOff>
    </xdr:from>
    <xdr:ext cx="736600" cy="259045"/>
    <xdr:sp macro="" textlink="">
      <xdr:nvSpPr>
        <xdr:cNvPr id="403" name="テキスト ボックス 402"/>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28847</xdr:rowOff>
    </xdr:from>
    <xdr:to>
      <xdr:col>73</xdr:col>
      <xdr:colOff>44450</xdr:colOff>
      <xdr:row>41</xdr:row>
      <xdr:rowOff>130447</xdr:rowOff>
    </xdr:to>
    <xdr:sp macro="" textlink="">
      <xdr:nvSpPr>
        <xdr:cNvPr id="404" name="楕円 403"/>
        <xdr:cNvSpPr/>
      </xdr:nvSpPr>
      <xdr:spPr>
        <a:xfrm>
          <a:off x="15240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115224</xdr:rowOff>
    </xdr:from>
    <xdr:ext cx="762000" cy="259045"/>
    <xdr:sp macro="" textlink="">
      <xdr:nvSpPr>
        <xdr:cNvPr id="405" name="テキスト ボックス 404"/>
        <xdr:cNvSpPr txBox="1"/>
      </xdr:nvSpPr>
      <xdr:spPr>
        <a:xfrm>
          <a:off x="14909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35741</xdr:rowOff>
    </xdr:from>
    <xdr:to>
      <xdr:col>68</xdr:col>
      <xdr:colOff>203200</xdr:colOff>
      <xdr:row>41</xdr:row>
      <xdr:rowOff>137341</xdr:rowOff>
    </xdr:to>
    <xdr:sp macro="" textlink="">
      <xdr:nvSpPr>
        <xdr:cNvPr id="406" name="楕円 405"/>
        <xdr:cNvSpPr/>
      </xdr:nvSpPr>
      <xdr:spPr>
        <a:xfrm>
          <a:off x="14351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122118</xdr:rowOff>
    </xdr:from>
    <xdr:ext cx="762000" cy="259045"/>
    <xdr:sp macro="" textlink="">
      <xdr:nvSpPr>
        <xdr:cNvPr id="407" name="テキスト ボックス 406"/>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8" name="楕円 407"/>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9" name="テキスト ボックス 408"/>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年度より総合体育館の整備を開始したことにより数値が悪化しており、類似団体平均と比較すると、高めとなっている。平成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ポイント改善しているが、剰余金を活用した財政調整基金の積立や市有財産売払収入を財源とした公共施設等適正管理基金の新設等により充当可能基金額が増加したためである。</a:t>
          </a:r>
        </a:p>
        <a:p>
          <a:r>
            <a:rPr kumimoji="1" lang="ja-JP" altLang="en-US" sz="1300">
              <a:latin typeface="ＭＳ Ｐゴシック" panose="020B0600070205080204" pitchFamily="50" charset="-128"/>
              <a:ea typeface="ＭＳ Ｐゴシック" panose="020B0600070205080204" pitchFamily="50" charset="-128"/>
            </a:rPr>
            <a:t>　今後、新規事業の実施に当たっては、その必要性や緊急性を十分に検討するとともに、将来負担比率等健全化判断比率に注視しながら、起債額の適正化に努めていく。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26416</xdr:rowOff>
    </xdr:from>
    <xdr:to>
      <xdr:col>81</xdr:col>
      <xdr:colOff>44450</xdr:colOff>
      <xdr:row>16</xdr:row>
      <xdr:rowOff>105241</xdr:rowOff>
    </xdr:to>
    <xdr:cxnSp macro="">
      <xdr:nvCxnSpPr>
        <xdr:cNvPr id="443" name="直線コネクタ 442"/>
        <xdr:cNvCxnSpPr/>
      </xdr:nvCxnSpPr>
      <xdr:spPr>
        <a:xfrm flipV="1">
          <a:off x="16179800" y="2769616"/>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81915</xdr:rowOff>
    </xdr:from>
    <xdr:to>
      <xdr:col>77</xdr:col>
      <xdr:colOff>44450</xdr:colOff>
      <xdr:row>16</xdr:row>
      <xdr:rowOff>105241</xdr:rowOff>
    </xdr:to>
    <xdr:cxnSp macro="">
      <xdr:nvCxnSpPr>
        <xdr:cNvPr id="446" name="直線コネクタ 445"/>
        <xdr:cNvCxnSpPr/>
      </xdr:nvCxnSpPr>
      <xdr:spPr>
        <a:xfrm>
          <a:off x="15290800" y="282511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137541</xdr:rowOff>
    </xdr:from>
    <xdr:to>
      <xdr:col>72</xdr:col>
      <xdr:colOff>203200</xdr:colOff>
      <xdr:row>16</xdr:row>
      <xdr:rowOff>81915</xdr:rowOff>
    </xdr:to>
    <xdr:cxnSp macro="">
      <xdr:nvCxnSpPr>
        <xdr:cNvPr id="449" name="直線コネクタ 448"/>
        <xdr:cNvCxnSpPr/>
      </xdr:nvCxnSpPr>
      <xdr:spPr>
        <a:xfrm>
          <a:off x="14401800" y="2709291"/>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137541</xdr:rowOff>
    </xdr:from>
    <xdr:to>
      <xdr:col>68</xdr:col>
      <xdr:colOff>152400</xdr:colOff>
      <xdr:row>16</xdr:row>
      <xdr:rowOff>53763</xdr:rowOff>
    </xdr:to>
    <xdr:cxnSp macro="">
      <xdr:nvCxnSpPr>
        <xdr:cNvPr id="452" name="直線コネクタ 451"/>
        <xdr:cNvCxnSpPr/>
      </xdr:nvCxnSpPr>
      <xdr:spPr>
        <a:xfrm flipV="1">
          <a:off x="13512800" y="2709291"/>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5" name="フローチャート: 判断 454"/>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6" name="テキスト ボックス 455"/>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147066</xdr:rowOff>
    </xdr:from>
    <xdr:to>
      <xdr:col>81</xdr:col>
      <xdr:colOff>95250</xdr:colOff>
      <xdr:row>16</xdr:row>
      <xdr:rowOff>77216</xdr:rowOff>
    </xdr:to>
    <xdr:sp macro="" textlink="">
      <xdr:nvSpPr>
        <xdr:cNvPr id="462" name="楕円 461"/>
        <xdr:cNvSpPr/>
      </xdr:nvSpPr>
      <xdr:spPr>
        <a:xfrm>
          <a:off x="16967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119143</xdr:rowOff>
    </xdr:from>
    <xdr:ext cx="762000" cy="259045"/>
    <xdr:sp macro="" textlink="">
      <xdr:nvSpPr>
        <xdr:cNvPr id="463" name="将来負担の状況該当値テキスト"/>
        <xdr:cNvSpPr txBox="1"/>
      </xdr:nvSpPr>
      <xdr:spPr>
        <a:xfrm>
          <a:off x="171069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54441</xdr:rowOff>
    </xdr:from>
    <xdr:to>
      <xdr:col>77</xdr:col>
      <xdr:colOff>95250</xdr:colOff>
      <xdr:row>16</xdr:row>
      <xdr:rowOff>156041</xdr:rowOff>
    </xdr:to>
    <xdr:sp macro="" textlink="">
      <xdr:nvSpPr>
        <xdr:cNvPr id="464" name="楕円 463"/>
        <xdr:cNvSpPr/>
      </xdr:nvSpPr>
      <xdr:spPr>
        <a:xfrm>
          <a:off x="161290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140818</xdr:rowOff>
    </xdr:from>
    <xdr:ext cx="736600" cy="259045"/>
    <xdr:sp macro="" textlink="">
      <xdr:nvSpPr>
        <xdr:cNvPr id="465" name="テキスト ボックス 464"/>
        <xdr:cNvSpPr txBox="1"/>
      </xdr:nvSpPr>
      <xdr:spPr>
        <a:xfrm>
          <a:off x="15798800" y="2884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31115</xdr:rowOff>
    </xdr:from>
    <xdr:to>
      <xdr:col>73</xdr:col>
      <xdr:colOff>44450</xdr:colOff>
      <xdr:row>16</xdr:row>
      <xdr:rowOff>132715</xdr:rowOff>
    </xdr:to>
    <xdr:sp macro="" textlink="">
      <xdr:nvSpPr>
        <xdr:cNvPr id="466" name="楕円 465"/>
        <xdr:cNvSpPr/>
      </xdr:nvSpPr>
      <xdr:spPr>
        <a:xfrm>
          <a:off x="15240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117492</xdr:rowOff>
    </xdr:from>
    <xdr:ext cx="762000" cy="259045"/>
    <xdr:sp macro="" textlink="">
      <xdr:nvSpPr>
        <xdr:cNvPr id="467" name="テキスト ボックス 466"/>
        <xdr:cNvSpPr txBox="1"/>
      </xdr:nvSpPr>
      <xdr:spPr>
        <a:xfrm>
          <a:off x="14909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86741</xdr:rowOff>
    </xdr:from>
    <xdr:to>
      <xdr:col>68</xdr:col>
      <xdr:colOff>203200</xdr:colOff>
      <xdr:row>16</xdr:row>
      <xdr:rowOff>16891</xdr:rowOff>
    </xdr:to>
    <xdr:sp macro="" textlink="">
      <xdr:nvSpPr>
        <xdr:cNvPr id="468" name="楕円 467"/>
        <xdr:cNvSpPr/>
      </xdr:nvSpPr>
      <xdr:spPr>
        <a:xfrm>
          <a:off x="14351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1668</xdr:rowOff>
    </xdr:from>
    <xdr:ext cx="762000" cy="259045"/>
    <xdr:sp macro="" textlink="">
      <xdr:nvSpPr>
        <xdr:cNvPr id="469" name="テキスト ボックス 468"/>
        <xdr:cNvSpPr txBox="1"/>
      </xdr:nvSpPr>
      <xdr:spPr>
        <a:xfrm>
          <a:off x="14020800" y="274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2963</xdr:rowOff>
    </xdr:from>
    <xdr:to>
      <xdr:col>64</xdr:col>
      <xdr:colOff>152400</xdr:colOff>
      <xdr:row>16</xdr:row>
      <xdr:rowOff>104563</xdr:rowOff>
    </xdr:to>
    <xdr:sp macro="" textlink="">
      <xdr:nvSpPr>
        <xdr:cNvPr id="470" name="楕円 469"/>
        <xdr:cNvSpPr/>
      </xdr:nvSpPr>
      <xdr:spPr>
        <a:xfrm>
          <a:off x="13462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89340</xdr:rowOff>
    </xdr:from>
    <xdr:ext cx="762000" cy="259045"/>
    <xdr:sp macro="" textlink="">
      <xdr:nvSpPr>
        <xdr:cNvPr id="471" name="テキスト ボックス 470"/>
        <xdr:cNvSpPr txBox="1"/>
      </xdr:nvSpPr>
      <xdr:spPr>
        <a:xfrm>
          <a:off x="13131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88,234
83,978
108.33
34,113,628
32,954,760
956,858
19,129,682
27,267,057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人件費に係る経常収支比率が、類似団体平均より良好な要因として、消防業務等を一部事務組合で行っていることが挙げられる。（補助費等に計上されている）</a:t>
          </a:r>
        </a:p>
        <a:p>
          <a:r>
            <a:rPr kumimoji="1" lang="ja-JP" altLang="en-US" sz="1300">
              <a:latin typeface="ＭＳ Ｐゴシック" panose="020B0600070205080204" pitchFamily="50" charset="-128"/>
              <a:ea typeface="ＭＳ Ｐゴシック" panose="020B0600070205080204" pitchFamily="50" charset="-128"/>
            </a:rPr>
            <a:t>　今後も、行政改革実施計画の遂行による業務効率化を進めるとともに、一部事務組合、公営企業等の人件費に充てる繰出金等を含め、適正化に努める。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39370</xdr:rowOff>
    </xdr:to>
    <xdr:cxnSp macro="">
      <xdr:nvCxnSpPr>
        <xdr:cNvPr id="66" name="直線コネクタ 65"/>
        <xdr:cNvCxnSpPr/>
      </xdr:nvCxnSpPr>
      <xdr:spPr>
        <a:xfrm flipV="1">
          <a:off x="3987800" y="5971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39370</xdr:rowOff>
    </xdr:to>
    <xdr:cxnSp macro="">
      <xdr:nvCxnSpPr>
        <xdr:cNvPr id="69" name="直線コネクタ 68"/>
        <xdr:cNvCxnSpPr/>
      </xdr:nvCxnSpPr>
      <xdr:spPr>
        <a:xfrm>
          <a:off x="3098800" y="604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39370</xdr:rowOff>
    </xdr:to>
    <xdr:cxnSp macro="">
      <xdr:nvCxnSpPr>
        <xdr:cNvPr id="72" name="直線コネクタ 71"/>
        <xdr:cNvCxnSpPr/>
      </xdr:nvCxnSpPr>
      <xdr:spPr>
        <a:xfrm>
          <a:off x="2209800" y="600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1270</xdr:rowOff>
    </xdr:to>
    <xdr:cxnSp macro="">
      <xdr:nvCxnSpPr>
        <xdr:cNvPr id="75" name="直線コネクタ 74"/>
        <xdr:cNvCxnSpPr/>
      </xdr:nvCxnSpPr>
      <xdr:spPr>
        <a:xfrm>
          <a:off x="1320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新たに建設した施設の維持管理費や、幼稚園給食の完全実施などにより、物件費に係る経常収支比率は、類似団体平均を上回っている。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今後は、枠配分予算編成を中心とした事務事業の見直し、公共施設マネジメントによる施設保有量及び維持管理コストの適正化などにより、経常経費の削減を図っていく。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18</xdr:row>
      <xdr:rowOff>96520</xdr:rowOff>
    </xdr:to>
    <xdr:cxnSp macro="">
      <xdr:nvCxnSpPr>
        <xdr:cNvPr id="127" name="直線コネクタ 126"/>
        <xdr:cNvCxnSpPr/>
      </xdr:nvCxnSpPr>
      <xdr:spPr>
        <a:xfrm flipV="1">
          <a:off x="15671800" y="3159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96520</xdr:rowOff>
    </xdr:from>
    <xdr:to>
      <xdr:col>78</xdr:col>
      <xdr:colOff>69850</xdr:colOff>
      <xdr:row>18</xdr:row>
      <xdr:rowOff>96520</xdr:rowOff>
    </xdr:to>
    <xdr:cxnSp macro="">
      <xdr:nvCxnSpPr>
        <xdr:cNvPr id="130" name="直線コネクタ 129"/>
        <xdr:cNvCxnSpPr/>
      </xdr:nvCxnSpPr>
      <xdr:spPr>
        <a:xfrm>
          <a:off x="14782800" y="3182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96520</xdr:rowOff>
    </xdr:to>
    <xdr:cxnSp macro="">
      <xdr:nvCxnSpPr>
        <xdr:cNvPr id="133" name="直線コネクタ 132"/>
        <xdr:cNvCxnSpPr/>
      </xdr:nvCxnSpPr>
      <xdr:spPr>
        <a:xfrm>
          <a:off x="13893800" y="3121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18</xdr:row>
      <xdr:rowOff>35560</xdr:rowOff>
    </xdr:to>
    <xdr:cxnSp macro="">
      <xdr:nvCxnSpPr>
        <xdr:cNvPr id="136" name="直線コネクタ 135"/>
        <xdr:cNvCxnSpPr/>
      </xdr:nvCxnSpPr>
      <xdr:spPr>
        <a:xfrm>
          <a:off x="13004800" y="3114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6" name="楕円 145"/>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166387</xdr:rowOff>
    </xdr:from>
    <xdr:ext cx="762000" cy="259045"/>
    <xdr:sp macro="" textlink="">
      <xdr:nvSpPr>
        <xdr:cNvPr id="147" name="物件費該当値テキスト"/>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45720</xdr:rowOff>
    </xdr:from>
    <xdr:to>
      <xdr:col>78</xdr:col>
      <xdr:colOff>120650</xdr:colOff>
      <xdr:row>18</xdr:row>
      <xdr:rowOff>147320</xdr:rowOff>
    </xdr:to>
    <xdr:sp macro="" textlink="">
      <xdr:nvSpPr>
        <xdr:cNvPr id="148" name="楕円 147"/>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132097</xdr:rowOff>
    </xdr:from>
    <xdr:ext cx="736600" cy="259045"/>
    <xdr:sp macro="" textlink="">
      <xdr:nvSpPr>
        <xdr:cNvPr id="149" name="テキスト ボックス 148"/>
        <xdr:cNvSpPr txBox="1"/>
      </xdr:nvSpPr>
      <xdr:spPr>
        <a:xfrm>
          <a:off x="15290800" y="321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45720</xdr:rowOff>
    </xdr:from>
    <xdr:to>
      <xdr:col>74</xdr:col>
      <xdr:colOff>31750</xdr:colOff>
      <xdr:row>18</xdr:row>
      <xdr:rowOff>147320</xdr:rowOff>
    </xdr:to>
    <xdr:sp macro="" textlink="">
      <xdr:nvSpPr>
        <xdr:cNvPr id="150" name="楕円 149"/>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132097</xdr:rowOff>
    </xdr:from>
    <xdr:ext cx="762000" cy="259045"/>
    <xdr:sp macro="" textlink="">
      <xdr:nvSpPr>
        <xdr:cNvPr id="151" name="テキスト ボックス 150"/>
        <xdr:cNvSpPr txBox="1"/>
      </xdr:nvSpPr>
      <xdr:spPr>
        <a:xfrm>
          <a:off x="14401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4" name="楕円 153"/>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55" name="テキスト ボックス 154"/>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扶助費に係る経常収支比率が、類似団体平均より良好な要因として、高齢化率の低さにより老人福祉費や社会福祉費の割合が低いことが挙げられる。</a:t>
          </a:r>
        </a:p>
        <a:p>
          <a:r>
            <a:rPr kumimoji="1" lang="ja-JP" altLang="en-US" sz="1300">
              <a:latin typeface="ＭＳ Ｐゴシック" panose="020B0600070205080204" pitchFamily="50" charset="-128"/>
              <a:ea typeface="ＭＳ Ｐゴシック" panose="020B0600070205080204" pitchFamily="50" charset="-128"/>
            </a:rPr>
            <a:t>　しかし、ここ数年は、子育て支援事業に伴う児童福祉費や保育所費、生活保護費などが増加傾向にある。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74422</xdr:rowOff>
    </xdr:from>
    <xdr:to>
      <xdr:col>24</xdr:col>
      <xdr:colOff>25400</xdr:colOff>
      <xdr:row>55</xdr:row>
      <xdr:rowOff>101854</xdr:rowOff>
    </xdr:to>
    <xdr:cxnSp macro="">
      <xdr:nvCxnSpPr>
        <xdr:cNvPr id="186" name="直線コネクタ 185"/>
        <xdr:cNvCxnSpPr/>
      </xdr:nvCxnSpPr>
      <xdr:spPr>
        <a:xfrm>
          <a:off x="3987800" y="95041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65278</xdr:rowOff>
    </xdr:from>
    <xdr:to>
      <xdr:col>19</xdr:col>
      <xdr:colOff>187325</xdr:colOff>
      <xdr:row>55</xdr:row>
      <xdr:rowOff>74422</xdr:rowOff>
    </xdr:to>
    <xdr:cxnSp macro="">
      <xdr:nvCxnSpPr>
        <xdr:cNvPr id="189" name="直線コネクタ 188"/>
        <xdr:cNvCxnSpPr/>
      </xdr:nvCxnSpPr>
      <xdr:spPr>
        <a:xfrm>
          <a:off x="3098800" y="9495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65278</xdr:rowOff>
    </xdr:to>
    <xdr:cxnSp macro="">
      <xdr:nvCxnSpPr>
        <xdr:cNvPr id="192" name="直線コネクタ 191"/>
        <xdr:cNvCxnSpPr/>
      </xdr:nvCxnSpPr>
      <xdr:spPr>
        <a:xfrm>
          <a:off x="2209800" y="94310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53848</xdr:rowOff>
    </xdr:from>
    <xdr:to>
      <xdr:col>11</xdr:col>
      <xdr:colOff>9525</xdr:colOff>
      <xdr:row>55</xdr:row>
      <xdr:rowOff>1270</xdr:rowOff>
    </xdr:to>
    <xdr:cxnSp macro="">
      <xdr:nvCxnSpPr>
        <xdr:cNvPr id="195" name="直線コネクタ 194"/>
        <xdr:cNvCxnSpPr/>
      </xdr:nvCxnSpPr>
      <xdr:spPr>
        <a:xfrm>
          <a:off x="1320800" y="93121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205" name="楕円 204"/>
        <xdr:cNvSpPr/>
      </xdr:nvSpPr>
      <xdr:spPr>
        <a:xfrm>
          <a:off x="4775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67581</xdr:rowOff>
    </xdr:from>
    <xdr:ext cx="762000" cy="259045"/>
    <xdr:sp macro="" textlink="">
      <xdr:nvSpPr>
        <xdr:cNvPr id="206" name="扶助費該当値テキスト"/>
        <xdr:cNvSpPr txBox="1"/>
      </xdr:nvSpPr>
      <xdr:spPr>
        <a:xfrm>
          <a:off x="4914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23622</xdr:rowOff>
    </xdr:from>
    <xdr:to>
      <xdr:col>20</xdr:col>
      <xdr:colOff>38100</xdr:colOff>
      <xdr:row>55</xdr:row>
      <xdr:rowOff>125222</xdr:rowOff>
    </xdr:to>
    <xdr:sp macro="" textlink="">
      <xdr:nvSpPr>
        <xdr:cNvPr id="207" name="楕円 206"/>
        <xdr:cNvSpPr/>
      </xdr:nvSpPr>
      <xdr:spPr>
        <a:xfrm>
          <a:off x="3937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135399</xdr:rowOff>
    </xdr:from>
    <xdr:ext cx="736600" cy="259045"/>
    <xdr:sp macro="" textlink="">
      <xdr:nvSpPr>
        <xdr:cNvPr id="208" name="テキスト ボックス 207"/>
        <xdr:cNvSpPr txBox="1"/>
      </xdr:nvSpPr>
      <xdr:spPr>
        <a:xfrm>
          <a:off x="3606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14478</xdr:rowOff>
    </xdr:from>
    <xdr:to>
      <xdr:col>15</xdr:col>
      <xdr:colOff>149225</xdr:colOff>
      <xdr:row>55</xdr:row>
      <xdr:rowOff>116078</xdr:rowOff>
    </xdr:to>
    <xdr:sp macro="" textlink="">
      <xdr:nvSpPr>
        <xdr:cNvPr id="209" name="楕円 208"/>
        <xdr:cNvSpPr/>
      </xdr:nvSpPr>
      <xdr:spPr>
        <a:xfrm>
          <a:off x="3048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126255</xdr:rowOff>
    </xdr:from>
    <xdr:ext cx="762000" cy="259045"/>
    <xdr:sp macro="" textlink="">
      <xdr:nvSpPr>
        <xdr:cNvPr id="210" name="テキスト ボックス 209"/>
        <xdr:cNvSpPr txBox="1"/>
      </xdr:nvSpPr>
      <xdr:spPr>
        <a:xfrm>
          <a:off x="2717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11" name="楕円 210"/>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12" name="テキスト ボックス 211"/>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xdr:rowOff>
    </xdr:from>
    <xdr:to>
      <xdr:col>6</xdr:col>
      <xdr:colOff>171450</xdr:colOff>
      <xdr:row>54</xdr:row>
      <xdr:rowOff>104648</xdr:rowOff>
    </xdr:to>
    <xdr:sp macro="" textlink="">
      <xdr:nvSpPr>
        <xdr:cNvPr id="213" name="楕円 212"/>
        <xdr:cNvSpPr/>
      </xdr:nvSpPr>
      <xdr:spPr>
        <a:xfrm>
          <a:off x="1270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114825</xdr:rowOff>
    </xdr:from>
    <xdr:ext cx="762000" cy="259045"/>
    <xdr:sp macro="" textlink="">
      <xdr:nvSpPr>
        <xdr:cNvPr id="214" name="テキスト ボックス 213"/>
        <xdr:cNvSpPr txBox="1"/>
      </xdr:nvSpPr>
      <xdr:spPr>
        <a:xfrm>
          <a:off x="939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その他に係る経常収支比率は、類似団体平均と比べ良好な結果となっているが、近年は上昇傾向にある。</a:t>
          </a:r>
        </a:p>
        <a:p>
          <a:r>
            <a:rPr kumimoji="1" lang="ja-JP" altLang="en-US" sz="1300">
              <a:latin typeface="ＭＳ Ｐゴシック" panose="020B0600070205080204" pitchFamily="50" charset="-128"/>
              <a:ea typeface="ＭＳ Ｐゴシック" panose="020B0600070205080204" pitchFamily="50" charset="-128"/>
            </a:rPr>
            <a:t>　特別会計への繰出金に関しては、本来の独立採算制の観点から、料金、保険料等の適正化を図り、一般会計の負担の抑制に努める。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165100</xdr:rowOff>
    </xdr:to>
    <xdr:cxnSp macro="">
      <xdr:nvCxnSpPr>
        <xdr:cNvPr id="247" name="直線コネクタ 246"/>
        <xdr:cNvCxnSpPr/>
      </xdr:nvCxnSpPr>
      <xdr:spPr>
        <a:xfrm>
          <a:off x="15671800" y="9751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149860</xdr:rowOff>
    </xdr:to>
    <xdr:cxnSp macro="">
      <xdr:nvCxnSpPr>
        <xdr:cNvPr id="250" name="直線コネクタ 249"/>
        <xdr:cNvCxnSpPr/>
      </xdr:nvCxnSpPr>
      <xdr:spPr>
        <a:xfrm>
          <a:off x="14782800" y="9652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50800</xdr:rowOff>
    </xdr:to>
    <xdr:cxnSp macro="">
      <xdr:nvCxnSpPr>
        <xdr:cNvPr id="253" name="直線コネクタ 252"/>
        <xdr:cNvCxnSpPr/>
      </xdr:nvCxnSpPr>
      <xdr:spPr>
        <a:xfrm>
          <a:off x="13893800" y="962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56</xdr:row>
      <xdr:rowOff>20320</xdr:rowOff>
    </xdr:to>
    <xdr:cxnSp macro="">
      <xdr:nvCxnSpPr>
        <xdr:cNvPr id="256" name="直線コネクタ 255"/>
        <xdr:cNvCxnSpPr/>
      </xdr:nvCxnSpPr>
      <xdr:spPr>
        <a:xfrm>
          <a:off x="13004800" y="9552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6" name="楕円 265"/>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7"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8" name="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69" name="テキスト ボックス 268"/>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0" name="楕円 269"/>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1" name="テキスト ボックス 270"/>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2" name="楕円 271"/>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3" name="テキスト ボックス 272"/>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4" name="楕円 273"/>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5" name="テキスト ボックス 274"/>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補助費等に係る経常収支比率が、類似団体平均と比べ高い主な要因として、消防業務やごみ処理業務を一部事務組合で行っていることなどが挙げられる。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　今後は、行政改革実施計画に基づき、継続して補助金等の見直しを図るとともに、一部事務組合等の負担金を含め、効果的・効率的な施策・事業の実施により、経常経費の削減を図っていく。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92710</xdr:rowOff>
    </xdr:to>
    <xdr:cxnSp macro="">
      <xdr:nvCxnSpPr>
        <xdr:cNvPr id="305" name="直線コネクタ 304"/>
        <xdr:cNvCxnSpPr/>
      </xdr:nvCxnSpPr>
      <xdr:spPr>
        <a:xfrm>
          <a:off x="15671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69850</xdr:rowOff>
    </xdr:to>
    <xdr:cxnSp macro="">
      <xdr:nvCxnSpPr>
        <xdr:cNvPr id="308" name="直線コネクタ 307"/>
        <xdr:cNvCxnSpPr/>
      </xdr:nvCxnSpPr>
      <xdr:spPr>
        <a:xfrm>
          <a:off x="14782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69850</xdr:rowOff>
    </xdr:to>
    <xdr:cxnSp macro="">
      <xdr:nvCxnSpPr>
        <xdr:cNvPr id="311" name="直線コネクタ 310"/>
        <xdr:cNvCxnSpPr/>
      </xdr:nvCxnSpPr>
      <xdr:spPr>
        <a:xfrm>
          <a:off x="13893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147574</xdr:rowOff>
    </xdr:to>
    <xdr:cxnSp macro="">
      <xdr:nvCxnSpPr>
        <xdr:cNvPr id="314" name="直線コネクタ 313"/>
        <xdr:cNvCxnSpPr/>
      </xdr:nvCxnSpPr>
      <xdr:spPr>
        <a:xfrm flipV="1">
          <a:off x="13004800" y="6404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18" name="テキスト ボックス 317"/>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4" name="楕円 323"/>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5"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6" name="楕円 325"/>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7" name="テキスト ボックス 32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8" name="楕円 327"/>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9" name="テキスト ボックス 32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0" name="楕円 329"/>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1" name="テキスト ボックス 330"/>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2" name="楕円 331"/>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3" name="テキスト ボックス 332"/>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合併特例債を活用した事業、国の補正予算に伴う経済対策事業、緊急防災・減災事業債を活用した事業に積極的に取り組んできたことから、公債費の比率が高めとなっているが、今後は漸次減少していく見込み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年度は、減税補てん債などの元利償還金の減少により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129287</xdr:rowOff>
    </xdr:to>
    <xdr:cxnSp macro="">
      <xdr:nvCxnSpPr>
        <xdr:cNvPr id="363" name="直線コネクタ 362"/>
        <xdr:cNvCxnSpPr/>
      </xdr:nvCxnSpPr>
      <xdr:spPr>
        <a:xfrm flipV="1">
          <a:off x="3987800" y="133172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78</xdr:row>
      <xdr:rowOff>8128</xdr:rowOff>
    </xdr:to>
    <xdr:cxnSp macro="">
      <xdr:nvCxnSpPr>
        <xdr:cNvPr id="366" name="直線コネクタ 365"/>
        <xdr:cNvCxnSpPr/>
      </xdr:nvCxnSpPr>
      <xdr:spPr>
        <a:xfrm flipV="1">
          <a:off x="3098800" y="13330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67563</xdr:rowOff>
    </xdr:to>
    <xdr:cxnSp macro="">
      <xdr:nvCxnSpPr>
        <xdr:cNvPr id="369" name="直線コネクタ 368"/>
        <xdr:cNvCxnSpPr/>
      </xdr:nvCxnSpPr>
      <xdr:spPr>
        <a:xfrm flipV="1">
          <a:off x="2209800" y="133812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136144</xdr:rowOff>
    </xdr:to>
    <xdr:cxnSp macro="">
      <xdr:nvCxnSpPr>
        <xdr:cNvPr id="372" name="直線コネクタ 371"/>
        <xdr:cNvCxnSpPr/>
      </xdr:nvCxnSpPr>
      <xdr:spPr>
        <a:xfrm flipV="1">
          <a:off x="1320800" y="134406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6" name="テキスト ボックス 375"/>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2" name="楕円 381"/>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3"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84" name="楕円 383"/>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164864</xdr:rowOff>
    </xdr:from>
    <xdr:ext cx="736600" cy="259045"/>
    <xdr:sp macro="" textlink="">
      <xdr:nvSpPr>
        <xdr:cNvPr id="385" name="テキスト ボックス 384"/>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86" name="楕円 385"/>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87" name="テキスト ボックス 386"/>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88" name="楕円 387"/>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9" name="テキスト ボックス 388"/>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90" name="楕円 389"/>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91" name="テキスト ボックス 390"/>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ポイント改善し、類似団体と比べ良好な状態となっている。</a:t>
          </a:r>
        </a:p>
        <a:p>
          <a:r>
            <a:rPr kumimoji="1" lang="ja-JP" altLang="en-US" sz="1300">
              <a:latin typeface="ＭＳ Ｐゴシック" panose="020B0600070205080204" pitchFamily="50" charset="-128"/>
              <a:ea typeface="ＭＳ Ｐゴシック" panose="020B0600070205080204" pitchFamily="50" charset="-128"/>
            </a:rPr>
            <a:t>　引き続き、物件費や補助費等を中心に歳出を抑制することにより財政構造の弾力性の維持に努めていく。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83565</xdr:rowOff>
    </xdr:to>
    <xdr:cxnSp macro="">
      <xdr:nvCxnSpPr>
        <xdr:cNvPr id="422" name="直線コネクタ 421"/>
        <xdr:cNvCxnSpPr/>
      </xdr:nvCxnSpPr>
      <xdr:spPr>
        <a:xfrm flipV="1">
          <a:off x="15671800" y="132760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83565</xdr:rowOff>
    </xdr:to>
    <xdr:cxnSp macro="">
      <xdr:nvCxnSpPr>
        <xdr:cNvPr id="425" name="直線コネクタ 424"/>
        <xdr:cNvCxnSpPr/>
      </xdr:nvCxnSpPr>
      <xdr:spPr>
        <a:xfrm>
          <a:off x="14782800" y="132212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77</xdr:row>
      <xdr:rowOff>19558</xdr:rowOff>
    </xdr:to>
    <xdr:cxnSp macro="">
      <xdr:nvCxnSpPr>
        <xdr:cNvPr id="428" name="直線コネクタ 427"/>
        <xdr:cNvCxnSpPr/>
      </xdr:nvCxnSpPr>
      <xdr:spPr>
        <a:xfrm>
          <a:off x="13893800" y="1310233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72137</xdr:rowOff>
    </xdr:to>
    <xdr:cxnSp macro="">
      <xdr:nvCxnSpPr>
        <xdr:cNvPr id="431" name="直線コネクタ 430"/>
        <xdr:cNvCxnSpPr/>
      </xdr:nvCxnSpPr>
      <xdr:spPr>
        <a:xfrm>
          <a:off x="13004800" y="13074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5" name="テキスト ボックス 43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1" name="楕円 440"/>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40149</xdr:rowOff>
    </xdr:from>
    <xdr:ext cx="762000" cy="259045"/>
    <xdr:sp macro="" textlink="">
      <xdr:nvSpPr>
        <xdr:cNvPr id="442" name="公債費以外該当値テキスト"/>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3" name="楕円 442"/>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44" name="テキスト ボックス 443"/>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5" name="楕円 444"/>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46" name="テキスト ボックス 445"/>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47" name="楕円 446"/>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48" name="テキスト ボックス 447"/>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49" name="楕円 448"/>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50" name="テキスト ボックス 449"/>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55410</xdr:rowOff>
    </xdr:from>
    <xdr:to>
      <xdr:col>29</xdr:col>
      <xdr:colOff>127000</xdr:colOff>
      <xdr:row>18</xdr:row>
      <xdr:rowOff>61125</xdr:rowOff>
    </xdr:to>
    <xdr:cxnSp macro="">
      <xdr:nvCxnSpPr>
        <xdr:cNvPr id="52" name="直線コネクタ 51"/>
        <xdr:cNvCxnSpPr/>
      </xdr:nvCxnSpPr>
      <xdr:spPr bwMode="auto">
        <a:xfrm flipV="1">
          <a:off x="5003800" y="3189135"/>
          <a:ext cx="6477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61125</xdr:rowOff>
    </xdr:from>
    <xdr:to>
      <xdr:col>26</xdr:col>
      <xdr:colOff>50800</xdr:colOff>
      <xdr:row>18</xdr:row>
      <xdr:rowOff>102453</xdr:rowOff>
    </xdr:to>
    <xdr:cxnSp macro="">
      <xdr:nvCxnSpPr>
        <xdr:cNvPr id="55" name="直線コネクタ 54"/>
        <xdr:cNvCxnSpPr/>
      </xdr:nvCxnSpPr>
      <xdr:spPr bwMode="auto">
        <a:xfrm flipV="1">
          <a:off x="4305300" y="3194850"/>
          <a:ext cx="698500" cy="41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101375</xdr:rowOff>
    </xdr:from>
    <xdr:to>
      <xdr:col>22</xdr:col>
      <xdr:colOff>114300</xdr:colOff>
      <xdr:row>18</xdr:row>
      <xdr:rowOff>102453</xdr:rowOff>
    </xdr:to>
    <xdr:cxnSp macro="">
      <xdr:nvCxnSpPr>
        <xdr:cNvPr id="58" name="直線コネクタ 57"/>
        <xdr:cNvCxnSpPr/>
      </xdr:nvCxnSpPr>
      <xdr:spPr bwMode="auto">
        <a:xfrm>
          <a:off x="3606800" y="3235100"/>
          <a:ext cx="698500" cy="1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101375</xdr:rowOff>
    </xdr:from>
    <xdr:to>
      <xdr:col>18</xdr:col>
      <xdr:colOff>177800</xdr:colOff>
      <xdr:row>18</xdr:row>
      <xdr:rowOff>118732</xdr:rowOff>
    </xdr:to>
    <xdr:cxnSp macro="">
      <xdr:nvCxnSpPr>
        <xdr:cNvPr id="61" name="直線コネクタ 60"/>
        <xdr:cNvCxnSpPr/>
      </xdr:nvCxnSpPr>
      <xdr:spPr bwMode="auto">
        <a:xfrm flipV="1">
          <a:off x="2908300" y="3235100"/>
          <a:ext cx="698500" cy="17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81526</xdr:rowOff>
    </xdr:from>
    <xdr:ext cx="762000" cy="259045"/>
    <xdr:sp macro="" textlink="">
      <xdr:nvSpPr>
        <xdr:cNvPr id="65" name="テキスト ボックス 64"/>
        <xdr:cNvSpPr txBox="1"/>
      </xdr:nvSpPr>
      <xdr:spPr>
        <a:xfrm>
          <a:off x="2527300"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4610</xdr:rowOff>
    </xdr:from>
    <xdr:to>
      <xdr:col>29</xdr:col>
      <xdr:colOff>177800</xdr:colOff>
      <xdr:row>18</xdr:row>
      <xdr:rowOff>106210</xdr:rowOff>
    </xdr:to>
    <xdr:sp macro="" textlink="">
      <xdr:nvSpPr>
        <xdr:cNvPr id="71" name="楕円 70"/>
        <xdr:cNvSpPr/>
      </xdr:nvSpPr>
      <xdr:spPr bwMode="auto">
        <a:xfrm>
          <a:off x="5600700" y="313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148137</xdr:rowOff>
    </xdr:from>
    <xdr:ext cx="762000" cy="259045"/>
    <xdr:sp macro="" textlink="">
      <xdr:nvSpPr>
        <xdr:cNvPr id="72" name="人口1人当たり決算額の推移該当値テキスト130"/>
        <xdr:cNvSpPr txBox="1"/>
      </xdr:nvSpPr>
      <xdr:spPr>
        <a:xfrm>
          <a:off x="5740400" y="311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10325</xdr:rowOff>
    </xdr:from>
    <xdr:to>
      <xdr:col>26</xdr:col>
      <xdr:colOff>101600</xdr:colOff>
      <xdr:row>18</xdr:row>
      <xdr:rowOff>111925</xdr:rowOff>
    </xdr:to>
    <xdr:sp macro="" textlink="">
      <xdr:nvSpPr>
        <xdr:cNvPr id="73" name="楕円 72"/>
        <xdr:cNvSpPr/>
      </xdr:nvSpPr>
      <xdr:spPr bwMode="auto">
        <a:xfrm>
          <a:off x="4953000" y="314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96702</xdr:rowOff>
    </xdr:from>
    <xdr:ext cx="736600" cy="259045"/>
    <xdr:sp macro="" textlink="">
      <xdr:nvSpPr>
        <xdr:cNvPr id="74" name="テキスト ボックス 73"/>
        <xdr:cNvSpPr txBox="1"/>
      </xdr:nvSpPr>
      <xdr:spPr>
        <a:xfrm>
          <a:off x="4622800" y="32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51653</xdr:rowOff>
    </xdr:from>
    <xdr:to>
      <xdr:col>22</xdr:col>
      <xdr:colOff>165100</xdr:colOff>
      <xdr:row>18</xdr:row>
      <xdr:rowOff>153253</xdr:rowOff>
    </xdr:to>
    <xdr:sp macro="" textlink="">
      <xdr:nvSpPr>
        <xdr:cNvPr id="75" name="楕円 74"/>
        <xdr:cNvSpPr/>
      </xdr:nvSpPr>
      <xdr:spPr bwMode="auto">
        <a:xfrm>
          <a:off x="4254500" y="3185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138030</xdr:rowOff>
    </xdr:from>
    <xdr:ext cx="762000" cy="259045"/>
    <xdr:sp macro="" textlink="">
      <xdr:nvSpPr>
        <xdr:cNvPr id="76" name="テキスト ボックス 75"/>
        <xdr:cNvSpPr txBox="1"/>
      </xdr:nvSpPr>
      <xdr:spPr>
        <a:xfrm>
          <a:off x="3924300" y="327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50575</xdr:rowOff>
    </xdr:from>
    <xdr:to>
      <xdr:col>19</xdr:col>
      <xdr:colOff>38100</xdr:colOff>
      <xdr:row>18</xdr:row>
      <xdr:rowOff>152175</xdr:rowOff>
    </xdr:to>
    <xdr:sp macro="" textlink="">
      <xdr:nvSpPr>
        <xdr:cNvPr id="77" name="楕円 76"/>
        <xdr:cNvSpPr/>
      </xdr:nvSpPr>
      <xdr:spPr bwMode="auto">
        <a:xfrm>
          <a:off x="3556000" y="318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136952</xdr:rowOff>
    </xdr:from>
    <xdr:ext cx="762000" cy="259045"/>
    <xdr:sp macro="" textlink="">
      <xdr:nvSpPr>
        <xdr:cNvPr id="78" name="テキスト ボックス 77"/>
        <xdr:cNvSpPr txBox="1"/>
      </xdr:nvSpPr>
      <xdr:spPr>
        <a:xfrm>
          <a:off x="3225800" y="327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67932</xdr:rowOff>
    </xdr:from>
    <xdr:to>
      <xdr:col>15</xdr:col>
      <xdr:colOff>101600</xdr:colOff>
      <xdr:row>18</xdr:row>
      <xdr:rowOff>169532</xdr:rowOff>
    </xdr:to>
    <xdr:sp macro="" textlink="">
      <xdr:nvSpPr>
        <xdr:cNvPr id="79" name="楕円 78"/>
        <xdr:cNvSpPr/>
      </xdr:nvSpPr>
      <xdr:spPr bwMode="auto">
        <a:xfrm>
          <a:off x="2857500" y="320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154309</xdr:rowOff>
    </xdr:from>
    <xdr:ext cx="762000" cy="259045"/>
    <xdr:sp macro="" textlink="">
      <xdr:nvSpPr>
        <xdr:cNvPr id="80" name="テキスト ボックス 79"/>
        <xdr:cNvSpPr txBox="1"/>
      </xdr:nvSpPr>
      <xdr:spPr>
        <a:xfrm>
          <a:off x="2527300" y="32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172753</xdr:rowOff>
    </xdr:from>
    <xdr:to>
      <xdr:col>29</xdr:col>
      <xdr:colOff>127000</xdr:colOff>
      <xdr:row>35</xdr:row>
      <xdr:rowOff>176443</xdr:rowOff>
    </xdr:to>
    <xdr:cxnSp macro="">
      <xdr:nvCxnSpPr>
        <xdr:cNvPr id="115" name="直線コネクタ 114"/>
        <xdr:cNvCxnSpPr/>
      </xdr:nvCxnSpPr>
      <xdr:spPr bwMode="auto">
        <a:xfrm>
          <a:off x="5003800" y="6783103"/>
          <a:ext cx="647700" cy="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161220</xdr:rowOff>
    </xdr:from>
    <xdr:ext cx="762000" cy="259045"/>
    <xdr:sp macro="" textlink="">
      <xdr:nvSpPr>
        <xdr:cNvPr id="116" name="人口1人当たり決算額の推移平均値テキスト445"/>
        <xdr:cNvSpPr txBox="1"/>
      </xdr:nvSpPr>
      <xdr:spPr>
        <a:xfrm>
          <a:off x="5740400" y="6771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161258</xdr:rowOff>
    </xdr:from>
    <xdr:to>
      <xdr:col>26</xdr:col>
      <xdr:colOff>50800</xdr:colOff>
      <xdr:row>35</xdr:row>
      <xdr:rowOff>172753</xdr:rowOff>
    </xdr:to>
    <xdr:cxnSp macro="">
      <xdr:nvCxnSpPr>
        <xdr:cNvPr id="118" name="直線コネクタ 117"/>
        <xdr:cNvCxnSpPr/>
      </xdr:nvCxnSpPr>
      <xdr:spPr bwMode="auto">
        <a:xfrm>
          <a:off x="4305300" y="6771608"/>
          <a:ext cx="698500" cy="11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95976</xdr:rowOff>
    </xdr:from>
    <xdr:to>
      <xdr:col>22</xdr:col>
      <xdr:colOff>114300</xdr:colOff>
      <xdr:row>35</xdr:row>
      <xdr:rowOff>161258</xdr:rowOff>
    </xdr:to>
    <xdr:cxnSp macro="">
      <xdr:nvCxnSpPr>
        <xdr:cNvPr id="121" name="直線コネクタ 120"/>
        <xdr:cNvCxnSpPr/>
      </xdr:nvCxnSpPr>
      <xdr:spPr bwMode="auto">
        <a:xfrm>
          <a:off x="3606800" y="6706326"/>
          <a:ext cx="698500" cy="65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90620</xdr:rowOff>
    </xdr:from>
    <xdr:to>
      <xdr:col>18</xdr:col>
      <xdr:colOff>177800</xdr:colOff>
      <xdr:row>35</xdr:row>
      <xdr:rowOff>95976</xdr:rowOff>
    </xdr:to>
    <xdr:cxnSp macro="">
      <xdr:nvCxnSpPr>
        <xdr:cNvPr id="124" name="直線コネクタ 123"/>
        <xdr:cNvCxnSpPr/>
      </xdr:nvCxnSpPr>
      <xdr:spPr bwMode="auto">
        <a:xfrm>
          <a:off x="2908300" y="6700970"/>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162708</xdr:rowOff>
    </xdr:from>
    <xdr:ext cx="762000" cy="259045"/>
    <xdr:sp macro="" textlink="">
      <xdr:nvSpPr>
        <xdr:cNvPr id="128" name="テキスト ボックス 127"/>
        <xdr:cNvSpPr txBox="1"/>
      </xdr:nvSpPr>
      <xdr:spPr>
        <a:xfrm>
          <a:off x="2527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125643</xdr:rowOff>
    </xdr:from>
    <xdr:to>
      <xdr:col>29</xdr:col>
      <xdr:colOff>177800</xdr:colOff>
      <xdr:row>35</xdr:row>
      <xdr:rowOff>227243</xdr:rowOff>
    </xdr:to>
    <xdr:sp macro="" textlink="">
      <xdr:nvSpPr>
        <xdr:cNvPr id="134" name="楕円 133"/>
        <xdr:cNvSpPr/>
      </xdr:nvSpPr>
      <xdr:spPr bwMode="auto">
        <a:xfrm>
          <a:off x="5600700" y="6735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313620</xdr:rowOff>
    </xdr:from>
    <xdr:ext cx="762000" cy="259045"/>
    <xdr:sp macro="" textlink="">
      <xdr:nvSpPr>
        <xdr:cNvPr id="135" name="人口1人当たり決算額の推移該当値テキスト445"/>
        <xdr:cNvSpPr txBox="1"/>
      </xdr:nvSpPr>
      <xdr:spPr>
        <a:xfrm>
          <a:off x="5740400" y="658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121953</xdr:rowOff>
    </xdr:from>
    <xdr:to>
      <xdr:col>26</xdr:col>
      <xdr:colOff>101600</xdr:colOff>
      <xdr:row>35</xdr:row>
      <xdr:rowOff>223553</xdr:rowOff>
    </xdr:to>
    <xdr:sp macro="" textlink="">
      <xdr:nvSpPr>
        <xdr:cNvPr id="136" name="楕円 135"/>
        <xdr:cNvSpPr/>
      </xdr:nvSpPr>
      <xdr:spPr bwMode="auto">
        <a:xfrm>
          <a:off x="4953000" y="6732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233730</xdr:rowOff>
    </xdr:from>
    <xdr:ext cx="736600" cy="259045"/>
    <xdr:sp macro="" textlink="">
      <xdr:nvSpPr>
        <xdr:cNvPr id="137" name="テキスト ボックス 136"/>
        <xdr:cNvSpPr txBox="1"/>
      </xdr:nvSpPr>
      <xdr:spPr>
        <a:xfrm>
          <a:off x="4622800" y="650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110458</xdr:rowOff>
    </xdr:from>
    <xdr:to>
      <xdr:col>22</xdr:col>
      <xdr:colOff>165100</xdr:colOff>
      <xdr:row>35</xdr:row>
      <xdr:rowOff>212058</xdr:rowOff>
    </xdr:to>
    <xdr:sp macro="" textlink="">
      <xdr:nvSpPr>
        <xdr:cNvPr id="138" name="楕円 137"/>
        <xdr:cNvSpPr/>
      </xdr:nvSpPr>
      <xdr:spPr bwMode="auto">
        <a:xfrm>
          <a:off x="4254500" y="672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222235</xdr:rowOff>
    </xdr:from>
    <xdr:ext cx="762000" cy="259045"/>
    <xdr:sp macro="" textlink="">
      <xdr:nvSpPr>
        <xdr:cNvPr id="139" name="テキスト ボックス 138"/>
        <xdr:cNvSpPr txBox="1"/>
      </xdr:nvSpPr>
      <xdr:spPr>
        <a:xfrm>
          <a:off x="3924300" y="648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45176</xdr:rowOff>
    </xdr:from>
    <xdr:to>
      <xdr:col>19</xdr:col>
      <xdr:colOff>38100</xdr:colOff>
      <xdr:row>35</xdr:row>
      <xdr:rowOff>146776</xdr:rowOff>
    </xdr:to>
    <xdr:sp macro="" textlink="">
      <xdr:nvSpPr>
        <xdr:cNvPr id="140" name="楕円 139"/>
        <xdr:cNvSpPr/>
      </xdr:nvSpPr>
      <xdr:spPr bwMode="auto">
        <a:xfrm>
          <a:off x="3556000" y="6655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156953</xdr:rowOff>
    </xdr:from>
    <xdr:ext cx="762000" cy="259045"/>
    <xdr:sp macro="" textlink="">
      <xdr:nvSpPr>
        <xdr:cNvPr id="141" name="テキスト ボックス 140"/>
        <xdr:cNvSpPr txBox="1"/>
      </xdr:nvSpPr>
      <xdr:spPr>
        <a:xfrm>
          <a:off x="3225800" y="642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39820</xdr:rowOff>
    </xdr:from>
    <xdr:to>
      <xdr:col>15</xdr:col>
      <xdr:colOff>101600</xdr:colOff>
      <xdr:row>35</xdr:row>
      <xdr:rowOff>141420</xdr:rowOff>
    </xdr:to>
    <xdr:sp macro="" textlink="">
      <xdr:nvSpPr>
        <xdr:cNvPr id="142" name="楕円 141"/>
        <xdr:cNvSpPr/>
      </xdr:nvSpPr>
      <xdr:spPr bwMode="auto">
        <a:xfrm>
          <a:off x="2857500" y="665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151597</xdr:rowOff>
    </xdr:from>
    <xdr:ext cx="762000" cy="259045"/>
    <xdr:sp macro="" textlink="">
      <xdr:nvSpPr>
        <xdr:cNvPr id="143" name="テキスト ボックス 142"/>
        <xdr:cNvSpPr txBox="1"/>
      </xdr:nvSpPr>
      <xdr:spPr>
        <a:xfrm>
          <a:off x="2527300" y="641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88,234
83,978
108.33
34,113,628
32,954,760
956,858
19,129,682
27,267,057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39756</xdr:rowOff>
    </xdr:from>
    <xdr:to>
      <xdr:col>24</xdr:col>
      <xdr:colOff>63500</xdr:colOff>
      <xdr:row>37</xdr:row>
      <xdr:rowOff>89431</xdr:rowOff>
    </xdr:to>
    <xdr:cxnSp macro="">
      <xdr:nvCxnSpPr>
        <xdr:cNvPr id="59" name="直線コネクタ 58"/>
        <xdr:cNvCxnSpPr/>
      </xdr:nvCxnSpPr>
      <xdr:spPr>
        <a:xfrm>
          <a:off x="3797300" y="6383406"/>
          <a:ext cx="838200" cy="4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39756</xdr:rowOff>
    </xdr:from>
    <xdr:to>
      <xdr:col>19</xdr:col>
      <xdr:colOff>177800</xdr:colOff>
      <xdr:row>37</xdr:row>
      <xdr:rowOff>75281</xdr:rowOff>
    </xdr:to>
    <xdr:cxnSp macro="">
      <xdr:nvCxnSpPr>
        <xdr:cNvPr id="62" name="直線コネクタ 61"/>
        <xdr:cNvCxnSpPr/>
      </xdr:nvCxnSpPr>
      <xdr:spPr>
        <a:xfrm flipV="1">
          <a:off x="2908300" y="6383406"/>
          <a:ext cx="8890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65611</xdr:rowOff>
    </xdr:from>
    <xdr:to>
      <xdr:col>15</xdr:col>
      <xdr:colOff>50800</xdr:colOff>
      <xdr:row>37</xdr:row>
      <xdr:rowOff>75281</xdr:rowOff>
    </xdr:to>
    <xdr:cxnSp macro="">
      <xdr:nvCxnSpPr>
        <xdr:cNvPr id="65" name="直線コネクタ 64"/>
        <xdr:cNvCxnSpPr/>
      </xdr:nvCxnSpPr>
      <xdr:spPr>
        <a:xfrm>
          <a:off x="2019300" y="6409261"/>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31801</xdr:rowOff>
    </xdr:from>
    <xdr:to>
      <xdr:col>10</xdr:col>
      <xdr:colOff>114300</xdr:colOff>
      <xdr:row>37</xdr:row>
      <xdr:rowOff>65611</xdr:rowOff>
    </xdr:to>
    <xdr:cxnSp macro="">
      <xdr:nvCxnSpPr>
        <xdr:cNvPr id="68" name="直線コネクタ 67"/>
        <xdr:cNvCxnSpPr/>
      </xdr:nvCxnSpPr>
      <xdr:spPr>
        <a:xfrm>
          <a:off x="1130300" y="6375451"/>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123177</xdr:rowOff>
    </xdr:from>
    <xdr:ext cx="534377" cy="259045"/>
    <xdr:sp macro="" textlink="">
      <xdr:nvSpPr>
        <xdr:cNvPr id="72" name="テキスト ボックス 71"/>
        <xdr:cNvSpPr txBox="1"/>
      </xdr:nvSpPr>
      <xdr:spPr>
        <a:xfrm>
          <a:off x="863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38631</xdr:rowOff>
    </xdr:from>
    <xdr:to>
      <xdr:col>24</xdr:col>
      <xdr:colOff>114300</xdr:colOff>
      <xdr:row>37</xdr:row>
      <xdr:rowOff>140231</xdr:rowOff>
    </xdr:to>
    <xdr:sp macro="" textlink="">
      <xdr:nvSpPr>
        <xdr:cNvPr id="78" name="楕円 77"/>
        <xdr:cNvSpPr/>
      </xdr:nvSpPr>
      <xdr:spPr>
        <a:xfrm>
          <a:off x="4584700" y="63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17058</xdr:rowOff>
    </xdr:from>
    <xdr:ext cx="534377" cy="259045"/>
    <xdr:sp macro="" textlink="">
      <xdr:nvSpPr>
        <xdr:cNvPr id="79" name="人件費該当値テキスト"/>
        <xdr:cNvSpPr txBox="1"/>
      </xdr:nvSpPr>
      <xdr:spPr>
        <a:xfrm>
          <a:off x="4686300" y="636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160406</xdr:rowOff>
    </xdr:from>
    <xdr:to>
      <xdr:col>20</xdr:col>
      <xdr:colOff>38100</xdr:colOff>
      <xdr:row>37</xdr:row>
      <xdr:rowOff>90556</xdr:rowOff>
    </xdr:to>
    <xdr:sp macro="" textlink="">
      <xdr:nvSpPr>
        <xdr:cNvPr id="80" name="楕円 79"/>
        <xdr:cNvSpPr/>
      </xdr:nvSpPr>
      <xdr:spPr>
        <a:xfrm>
          <a:off x="3746500" y="63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81683</xdr:rowOff>
    </xdr:from>
    <xdr:ext cx="534377" cy="259045"/>
    <xdr:sp macro="" textlink="">
      <xdr:nvSpPr>
        <xdr:cNvPr id="81" name="テキスト ボックス 80"/>
        <xdr:cNvSpPr txBox="1"/>
      </xdr:nvSpPr>
      <xdr:spPr>
        <a:xfrm>
          <a:off x="3530111" y="642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24481</xdr:rowOff>
    </xdr:from>
    <xdr:to>
      <xdr:col>15</xdr:col>
      <xdr:colOff>101600</xdr:colOff>
      <xdr:row>37</xdr:row>
      <xdr:rowOff>126081</xdr:rowOff>
    </xdr:to>
    <xdr:sp macro="" textlink="">
      <xdr:nvSpPr>
        <xdr:cNvPr id="82" name="楕円 81"/>
        <xdr:cNvSpPr/>
      </xdr:nvSpPr>
      <xdr:spPr>
        <a:xfrm>
          <a:off x="2857500" y="636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117208</xdr:rowOff>
    </xdr:from>
    <xdr:ext cx="534377" cy="259045"/>
    <xdr:sp macro="" textlink="">
      <xdr:nvSpPr>
        <xdr:cNvPr id="83" name="テキスト ボックス 82"/>
        <xdr:cNvSpPr txBox="1"/>
      </xdr:nvSpPr>
      <xdr:spPr>
        <a:xfrm>
          <a:off x="2641111" y="646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14811</xdr:rowOff>
    </xdr:from>
    <xdr:to>
      <xdr:col>10</xdr:col>
      <xdr:colOff>165100</xdr:colOff>
      <xdr:row>37</xdr:row>
      <xdr:rowOff>116411</xdr:rowOff>
    </xdr:to>
    <xdr:sp macro="" textlink="">
      <xdr:nvSpPr>
        <xdr:cNvPr id="84" name="楕円 83"/>
        <xdr:cNvSpPr/>
      </xdr:nvSpPr>
      <xdr:spPr>
        <a:xfrm>
          <a:off x="1968500" y="6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107538</xdr:rowOff>
    </xdr:from>
    <xdr:ext cx="534377" cy="259045"/>
    <xdr:sp macro="" textlink="">
      <xdr:nvSpPr>
        <xdr:cNvPr id="85" name="テキスト ボックス 84"/>
        <xdr:cNvSpPr txBox="1"/>
      </xdr:nvSpPr>
      <xdr:spPr>
        <a:xfrm>
          <a:off x="1752111" y="64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152451</xdr:rowOff>
    </xdr:from>
    <xdr:to>
      <xdr:col>6</xdr:col>
      <xdr:colOff>38100</xdr:colOff>
      <xdr:row>37</xdr:row>
      <xdr:rowOff>82601</xdr:rowOff>
    </xdr:to>
    <xdr:sp macro="" textlink="">
      <xdr:nvSpPr>
        <xdr:cNvPr id="86" name="楕円 85"/>
        <xdr:cNvSpPr/>
      </xdr:nvSpPr>
      <xdr:spPr>
        <a:xfrm>
          <a:off x="1079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73728</xdr:rowOff>
    </xdr:from>
    <xdr:ext cx="534377" cy="259045"/>
    <xdr:sp macro="" textlink="">
      <xdr:nvSpPr>
        <xdr:cNvPr id="87" name="テキスト ボックス 86"/>
        <xdr:cNvSpPr txBox="1"/>
      </xdr:nvSpPr>
      <xdr:spPr>
        <a:xfrm>
          <a:off x="863111" y="64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167881</xdr:rowOff>
    </xdr:from>
    <xdr:to>
      <xdr:col>24</xdr:col>
      <xdr:colOff>63500</xdr:colOff>
      <xdr:row>57</xdr:row>
      <xdr:rowOff>13348</xdr:rowOff>
    </xdr:to>
    <xdr:cxnSp macro="">
      <xdr:nvCxnSpPr>
        <xdr:cNvPr id="117" name="直線コネクタ 116"/>
        <xdr:cNvCxnSpPr/>
      </xdr:nvCxnSpPr>
      <xdr:spPr>
        <a:xfrm>
          <a:off x="3797300" y="9769081"/>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136360</xdr:rowOff>
    </xdr:from>
    <xdr:to>
      <xdr:col>19</xdr:col>
      <xdr:colOff>177800</xdr:colOff>
      <xdr:row>56</xdr:row>
      <xdr:rowOff>167881</xdr:rowOff>
    </xdr:to>
    <xdr:cxnSp macro="">
      <xdr:nvCxnSpPr>
        <xdr:cNvPr id="120" name="直線コネクタ 119"/>
        <xdr:cNvCxnSpPr/>
      </xdr:nvCxnSpPr>
      <xdr:spPr>
        <a:xfrm>
          <a:off x="2908300" y="9737560"/>
          <a:ext cx="889000" cy="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136360</xdr:rowOff>
    </xdr:from>
    <xdr:to>
      <xdr:col>15</xdr:col>
      <xdr:colOff>50800</xdr:colOff>
      <xdr:row>57</xdr:row>
      <xdr:rowOff>13856</xdr:rowOff>
    </xdr:to>
    <xdr:cxnSp macro="">
      <xdr:nvCxnSpPr>
        <xdr:cNvPr id="123" name="直線コネクタ 122"/>
        <xdr:cNvCxnSpPr/>
      </xdr:nvCxnSpPr>
      <xdr:spPr>
        <a:xfrm flipV="1">
          <a:off x="2019300" y="9737560"/>
          <a:ext cx="889000" cy="4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13856</xdr:rowOff>
    </xdr:from>
    <xdr:to>
      <xdr:col>10</xdr:col>
      <xdr:colOff>114300</xdr:colOff>
      <xdr:row>57</xdr:row>
      <xdr:rowOff>43676</xdr:rowOff>
    </xdr:to>
    <xdr:cxnSp macro="">
      <xdr:nvCxnSpPr>
        <xdr:cNvPr id="126" name="直線コネクタ 125"/>
        <xdr:cNvCxnSpPr/>
      </xdr:nvCxnSpPr>
      <xdr:spPr>
        <a:xfrm flipV="1">
          <a:off x="1130300" y="9786506"/>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133240</xdr:rowOff>
    </xdr:from>
    <xdr:ext cx="534377" cy="259045"/>
    <xdr:sp macro="" textlink="">
      <xdr:nvSpPr>
        <xdr:cNvPr id="130" name="テキスト ボックス 129"/>
        <xdr:cNvSpPr txBox="1"/>
      </xdr:nvSpPr>
      <xdr:spPr>
        <a:xfrm>
          <a:off x="863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133998</xdr:rowOff>
    </xdr:from>
    <xdr:to>
      <xdr:col>24</xdr:col>
      <xdr:colOff>114300</xdr:colOff>
      <xdr:row>57</xdr:row>
      <xdr:rowOff>64148</xdr:rowOff>
    </xdr:to>
    <xdr:sp macro="" textlink="">
      <xdr:nvSpPr>
        <xdr:cNvPr id="136" name="楕円 135"/>
        <xdr:cNvSpPr/>
      </xdr:nvSpPr>
      <xdr:spPr>
        <a:xfrm>
          <a:off x="4584700" y="97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112425</xdr:rowOff>
    </xdr:from>
    <xdr:ext cx="534377" cy="259045"/>
    <xdr:sp macro="" textlink="">
      <xdr:nvSpPr>
        <xdr:cNvPr id="137" name="物件費該当値テキスト"/>
        <xdr:cNvSpPr txBox="1"/>
      </xdr:nvSpPr>
      <xdr:spPr>
        <a:xfrm>
          <a:off x="4686300" y="971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117081</xdr:rowOff>
    </xdr:from>
    <xdr:to>
      <xdr:col>20</xdr:col>
      <xdr:colOff>38100</xdr:colOff>
      <xdr:row>57</xdr:row>
      <xdr:rowOff>47231</xdr:rowOff>
    </xdr:to>
    <xdr:sp macro="" textlink="">
      <xdr:nvSpPr>
        <xdr:cNvPr id="138" name="楕円 137"/>
        <xdr:cNvSpPr/>
      </xdr:nvSpPr>
      <xdr:spPr>
        <a:xfrm>
          <a:off x="3746500" y="97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38358</xdr:rowOff>
    </xdr:from>
    <xdr:ext cx="534377" cy="259045"/>
    <xdr:sp macro="" textlink="">
      <xdr:nvSpPr>
        <xdr:cNvPr id="139" name="テキスト ボックス 138"/>
        <xdr:cNvSpPr txBox="1"/>
      </xdr:nvSpPr>
      <xdr:spPr>
        <a:xfrm>
          <a:off x="3530111" y="98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85560</xdr:rowOff>
    </xdr:from>
    <xdr:to>
      <xdr:col>15</xdr:col>
      <xdr:colOff>101600</xdr:colOff>
      <xdr:row>57</xdr:row>
      <xdr:rowOff>15710</xdr:rowOff>
    </xdr:to>
    <xdr:sp macro="" textlink="">
      <xdr:nvSpPr>
        <xdr:cNvPr id="140" name="楕円 139"/>
        <xdr:cNvSpPr/>
      </xdr:nvSpPr>
      <xdr:spPr>
        <a:xfrm>
          <a:off x="2857500" y="96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6837</xdr:rowOff>
    </xdr:from>
    <xdr:ext cx="534377" cy="259045"/>
    <xdr:sp macro="" textlink="">
      <xdr:nvSpPr>
        <xdr:cNvPr id="141" name="テキスト ボックス 140"/>
        <xdr:cNvSpPr txBox="1"/>
      </xdr:nvSpPr>
      <xdr:spPr>
        <a:xfrm>
          <a:off x="2641111" y="9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134506</xdr:rowOff>
    </xdr:from>
    <xdr:to>
      <xdr:col>10</xdr:col>
      <xdr:colOff>165100</xdr:colOff>
      <xdr:row>57</xdr:row>
      <xdr:rowOff>64656</xdr:rowOff>
    </xdr:to>
    <xdr:sp macro="" textlink="">
      <xdr:nvSpPr>
        <xdr:cNvPr id="142" name="楕円 141"/>
        <xdr:cNvSpPr/>
      </xdr:nvSpPr>
      <xdr:spPr>
        <a:xfrm>
          <a:off x="1968500" y="97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81183</xdr:rowOff>
    </xdr:from>
    <xdr:ext cx="534377" cy="259045"/>
    <xdr:sp macro="" textlink="">
      <xdr:nvSpPr>
        <xdr:cNvPr id="143" name="テキスト ボックス 142"/>
        <xdr:cNvSpPr txBox="1"/>
      </xdr:nvSpPr>
      <xdr:spPr>
        <a:xfrm>
          <a:off x="1752111" y="95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164326</xdr:rowOff>
    </xdr:from>
    <xdr:to>
      <xdr:col>6</xdr:col>
      <xdr:colOff>38100</xdr:colOff>
      <xdr:row>57</xdr:row>
      <xdr:rowOff>94476</xdr:rowOff>
    </xdr:to>
    <xdr:sp macro="" textlink="">
      <xdr:nvSpPr>
        <xdr:cNvPr id="144" name="楕円 143"/>
        <xdr:cNvSpPr/>
      </xdr:nvSpPr>
      <xdr:spPr>
        <a:xfrm>
          <a:off x="1079500" y="97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85603</xdr:rowOff>
    </xdr:from>
    <xdr:ext cx="534377" cy="259045"/>
    <xdr:sp macro="" textlink="">
      <xdr:nvSpPr>
        <xdr:cNvPr id="145" name="テキスト ボックス 144"/>
        <xdr:cNvSpPr txBox="1"/>
      </xdr:nvSpPr>
      <xdr:spPr>
        <a:xfrm>
          <a:off x="863111" y="98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91084</xdr:rowOff>
    </xdr:from>
    <xdr:to>
      <xdr:col>24</xdr:col>
      <xdr:colOff>63500</xdr:colOff>
      <xdr:row>78</xdr:row>
      <xdr:rowOff>91466</xdr:rowOff>
    </xdr:to>
    <xdr:cxnSp macro="">
      <xdr:nvCxnSpPr>
        <xdr:cNvPr id="174" name="直線コネクタ 173"/>
        <xdr:cNvCxnSpPr/>
      </xdr:nvCxnSpPr>
      <xdr:spPr>
        <a:xfrm flipV="1">
          <a:off x="3797300" y="13464184"/>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62891</xdr:rowOff>
    </xdr:from>
    <xdr:to>
      <xdr:col>19</xdr:col>
      <xdr:colOff>177800</xdr:colOff>
      <xdr:row>78</xdr:row>
      <xdr:rowOff>91466</xdr:rowOff>
    </xdr:to>
    <xdr:cxnSp macro="">
      <xdr:nvCxnSpPr>
        <xdr:cNvPr id="177" name="直線コネクタ 176"/>
        <xdr:cNvCxnSpPr/>
      </xdr:nvCxnSpPr>
      <xdr:spPr>
        <a:xfrm>
          <a:off x="2908300" y="1343599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62891</xdr:rowOff>
    </xdr:from>
    <xdr:to>
      <xdr:col>15</xdr:col>
      <xdr:colOff>50800</xdr:colOff>
      <xdr:row>78</xdr:row>
      <xdr:rowOff>72568</xdr:rowOff>
    </xdr:to>
    <xdr:cxnSp macro="">
      <xdr:nvCxnSpPr>
        <xdr:cNvPr id="180" name="直線コネクタ 179"/>
        <xdr:cNvCxnSpPr/>
      </xdr:nvCxnSpPr>
      <xdr:spPr>
        <a:xfrm flipV="1">
          <a:off x="2019300" y="13435991"/>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72568</xdr:rowOff>
    </xdr:from>
    <xdr:to>
      <xdr:col>10</xdr:col>
      <xdr:colOff>114300</xdr:colOff>
      <xdr:row>78</xdr:row>
      <xdr:rowOff>76988</xdr:rowOff>
    </xdr:to>
    <xdr:cxnSp macro="">
      <xdr:nvCxnSpPr>
        <xdr:cNvPr id="183" name="直線コネクタ 182"/>
        <xdr:cNvCxnSpPr/>
      </xdr:nvCxnSpPr>
      <xdr:spPr>
        <a:xfrm flipV="1">
          <a:off x="1130300" y="13445668"/>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54703</xdr:rowOff>
    </xdr:from>
    <xdr:ext cx="469744" cy="259045"/>
    <xdr:sp macro="" textlink="">
      <xdr:nvSpPr>
        <xdr:cNvPr id="187" name="テキスト ボックス 186"/>
        <xdr:cNvSpPr txBox="1"/>
      </xdr:nvSpPr>
      <xdr:spPr>
        <a:xfrm>
          <a:off x="895428" y="1291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40284</xdr:rowOff>
    </xdr:from>
    <xdr:to>
      <xdr:col>24</xdr:col>
      <xdr:colOff>114300</xdr:colOff>
      <xdr:row>78</xdr:row>
      <xdr:rowOff>141884</xdr:rowOff>
    </xdr:to>
    <xdr:sp macro="" textlink="">
      <xdr:nvSpPr>
        <xdr:cNvPr id="193" name="楕円 192"/>
        <xdr:cNvSpPr/>
      </xdr:nvSpPr>
      <xdr:spPr>
        <a:xfrm>
          <a:off x="4584700" y="134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126661</xdr:rowOff>
    </xdr:from>
    <xdr:ext cx="469744" cy="259045"/>
    <xdr:sp macro="" textlink="">
      <xdr:nvSpPr>
        <xdr:cNvPr id="194" name="維持補修費該当値テキスト"/>
        <xdr:cNvSpPr txBox="1"/>
      </xdr:nvSpPr>
      <xdr:spPr>
        <a:xfrm>
          <a:off x="4686300" y="133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40666</xdr:rowOff>
    </xdr:from>
    <xdr:to>
      <xdr:col>20</xdr:col>
      <xdr:colOff>38100</xdr:colOff>
      <xdr:row>78</xdr:row>
      <xdr:rowOff>142266</xdr:rowOff>
    </xdr:to>
    <xdr:sp macro="" textlink="">
      <xdr:nvSpPr>
        <xdr:cNvPr id="195" name="楕円 194"/>
        <xdr:cNvSpPr/>
      </xdr:nvSpPr>
      <xdr:spPr>
        <a:xfrm>
          <a:off x="3746500" y="134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133393</xdr:rowOff>
    </xdr:from>
    <xdr:ext cx="469744" cy="259045"/>
    <xdr:sp macro="" textlink="">
      <xdr:nvSpPr>
        <xdr:cNvPr id="196" name="テキスト ボックス 195"/>
        <xdr:cNvSpPr txBox="1"/>
      </xdr:nvSpPr>
      <xdr:spPr>
        <a:xfrm>
          <a:off x="3562428" y="1350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12091</xdr:rowOff>
    </xdr:from>
    <xdr:to>
      <xdr:col>15</xdr:col>
      <xdr:colOff>101600</xdr:colOff>
      <xdr:row>78</xdr:row>
      <xdr:rowOff>113691</xdr:rowOff>
    </xdr:to>
    <xdr:sp macro="" textlink="">
      <xdr:nvSpPr>
        <xdr:cNvPr id="197" name="楕円 196"/>
        <xdr:cNvSpPr/>
      </xdr:nvSpPr>
      <xdr:spPr>
        <a:xfrm>
          <a:off x="28575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104818</xdr:rowOff>
    </xdr:from>
    <xdr:ext cx="469744" cy="259045"/>
    <xdr:sp macro="" textlink="">
      <xdr:nvSpPr>
        <xdr:cNvPr id="198" name="テキスト ボックス 197"/>
        <xdr:cNvSpPr txBox="1"/>
      </xdr:nvSpPr>
      <xdr:spPr>
        <a:xfrm>
          <a:off x="2673428" y="134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21768</xdr:rowOff>
    </xdr:from>
    <xdr:to>
      <xdr:col>10</xdr:col>
      <xdr:colOff>165100</xdr:colOff>
      <xdr:row>78</xdr:row>
      <xdr:rowOff>123368</xdr:rowOff>
    </xdr:to>
    <xdr:sp macro="" textlink="">
      <xdr:nvSpPr>
        <xdr:cNvPr id="199" name="楕円 198"/>
        <xdr:cNvSpPr/>
      </xdr:nvSpPr>
      <xdr:spPr>
        <a:xfrm>
          <a:off x="1968500" y="133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114495</xdr:rowOff>
    </xdr:from>
    <xdr:ext cx="469744" cy="259045"/>
    <xdr:sp macro="" textlink="">
      <xdr:nvSpPr>
        <xdr:cNvPr id="200" name="テキスト ボックス 199"/>
        <xdr:cNvSpPr txBox="1"/>
      </xdr:nvSpPr>
      <xdr:spPr>
        <a:xfrm>
          <a:off x="1784428" y="134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26188</xdr:rowOff>
    </xdr:from>
    <xdr:to>
      <xdr:col>6</xdr:col>
      <xdr:colOff>38100</xdr:colOff>
      <xdr:row>78</xdr:row>
      <xdr:rowOff>127788</xdr:rowOff>
    </xdr:to>
    <xdr:sp macro="" textlink="">
      <xdr:nvSpPr>
        <xdr:cNvPr id="201" name="楕円 200"/>
        <xdr:cNvSpPr/>
      </xdr:nvSpPr>
      <xdr:spPr>
        <a:xfrm>
          <a:off x="1079500" y="133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118915</xdr:rowOff>
    </xdr:from>
    <xdr:ext cx="469744" cy="259045"/>
    <xdr:sp macro="" textlink="">
      <xdr:nvSpPr>
        <xdr:cNvPr id="202" name="テキスト ボックス 201"/>
        <xdr:cNvSpPr txBox="1"/>
      </xdr:nvSpPr>
      <xdr:spPr>
        <a:xfrm>
          <a:off x="895428" y="1349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60807</xdr:rowOff>
    </xdr:from>
    <xdr:to>
      <xdr:col>24</xdr:col>
      <xdr:colOff>63500</xdr:colOff>
      <xdr:row>96</xdr:row>
      <xdr:rowOff>77064</xdr:rowOff>
    </xdr:to>
    <xdr:cxnSp macro="">
      <xdr:nvCxnSpPr>
        <xdr:cNvPr id="232" name="直線コネクタ 231"/>
        <xdr:cNvCxnSpPr/>
      </xdr:nvCxnSpPr>
      <xdr:spPr>
        <a:xfrm flipV="1">
          <a:off x="3797300" y="16520007"/>
          <a:ext cx="8382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77064</xdr:rowOff>
    </xdr:from>
    <xdr:to>
      <xdr:col>19</xdr:col>
      <xdr:colOff>177800</xdr:colOff>
      <xdr:row>96</xdr:row>
      <xdr:rowOff>82398</xdr:rowOff>
    </xdr:to>
    <xdr:cxnSp macro="">
      <xdr:nvCxnSpPr>
        <xdr:cNvPr id="235" name="直線コネクタ 234"/>
        <xdr:cNvCxnSpPr/>
      </xdr:nvCxnSpPr>
      <xdr:spPr>
        <a:xfrm flipV="1">
          <a:off x="2908300" y="1653626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82398</xdr:rowOff>
    </xdr:from>
    <xdr:to>
      <xdr:col>15</xdr:col>
      <xdr:colOff>50800</xdr:colOff>
      <xdr:row>96</xdr:row>
      <xdr:rowOff>145720</xdr:rowOff>
    </xdr:to>
    <xdr:cxnSp macro="">
      <xdr:nvCxnSpPr>
        <xdr:cNvPr id="238" name="直線コネクタ 237"/>
        <xdr:cNvCxnSpPr/>
      </xdr:nvCxnSpPr>
      <xdr:spPr>
        <a:xfrm flipV="1">
          <a:off x="2019300" y="16541598"/>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145720</xdr:rowOff>
    </xdr:from>
    <xdr:to>
      <xdr:col>10</xdr:col>
      <xdr:colOff>114300</xdr:colOff>
      <xdr:row>97</xdr:row>
      <xdr:rowOff>23761</xdr:rowOff>
    </xdr:to>
    <xdr:cxnSp macro="">
      <xdr:nvCxnSpPr>
        <xdr:cNvPr id="241" name="直線コネクタ 240"/>
        <xdr:cNvCxnSpPr/>
      </xdr:nvCxnSpPr>
      <xdr:spPr>
        <a:xfrm flipV="1">
          <a:off x="1130300" y="16604920"/>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5" name="テキスト ボックス 244"/>
        <xdr:cNvSpPr txBox="1"/>
      </xdr:nvSpPr>
      <xdr:spPr>
        <a:xfrm>
          <a:off x="863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10007</xdr:rowOff>
    </xdr:from>
    <xdr:to>
      <xdr:col>24</xdr:col>
      <xdr:colOff>114300</xdr:colOff>
      <xdr:row>96</xdr:row>
      <xdr:rowOff>111607</xdr:rowOff>
    </xdr:to>
    <xdr:sp macro="" textlink="">
      <xdr:nvSpPr>
        <xdr:cNvPr id="251" name="楕円 250"/>
        <xdr:cNvSpPr/>
      </xdr:nvSpPr>
      <xdr:spPr>
        <a:xfrm>
          <a:off x="4584700" y="164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159884</xdr:rowOff>
    </xdr:from>
    <xdr:ext cx="534377" cy="259045"/>
    <xdr:sp macro="" textlink="">
      <xdr:nvSpPr>
        <xdr:cNvPr id="252" name="扶助費該当値テキスト"/>
        <xdr:cNvSpPr txBox="1"/>
      </xdr:nvSpPr>
      <xdr:spPr>
        <a:xfrm>
          <a:off x="4686300" y="164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26264</xdr:rowOff>
    </xdr:from>
    <xdr:to>
      <xdr:col>20</xdr:col>
      <xdr:colOff>38100</xdr:colOff>
      <xdr:row>96</xdr:row>
      <xdr:rowOff>127864</xdr:rowOff>
    </xdr:to>
    <xdr:sp macro="" textlink="">
      <xdr:nvSpPr>
        <xdr:cNvPr id="253" name="楕円 252"/>
        <xdr:cNvSpPr/>
      </xdr:nvSpPr>
      <xdr:spPr>
        <a:xfrm>
          <a:off x="3746500" y="164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118991</xdr:rowOff>
    </xdr:from>
    <xdr:ext cx="534377" cy="259045"/>
    <xdr:sp macro="" textlink="">
      <xdr:nvSpPr>
        <xdr:cNvPr id="254" name="テキスト ボックス 253"/>
        <xdr:cNvSpPr txBox="1"/>
      </xdr:nvSpPr>
      <xdr:spPr>
        <a:xfrm>
          <a:off x="3530111" y="1657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31598</xdr:rowOff>
    </xdr:from>
    <xdr:to>
      <xdr:col>15</xdr:col>
      <xdr:colOff>101600</xdr:colOff>
      <xdr:row>96</xdr:row>
      <xdr:rowOff>133198</xdr:rowOff>
    </xdr:to>
    <xdr:sp macro="" textlink="">
      <xdr:nvSpPr>
        <xdr:cNvPr id="255" name="楕円 254"/>
        <xdr:cNvSpPr/>
      </xdr:nvSpPr>
      <xdr:spPr>
        <a:xfrm>
          <a:off x="2857500" y="164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124325</xdr:rowOff>
    </xdr:from>
    <xdr:ext cx="534377" cy="259045"/>
    <xdr:sp macro="" textlink="">
      <xdr:nvSpPr>
        <xdr:cNvPr id="256" name="テキスト ボックス 255"/>
        <xdr:cNvSpPr txBox="1"/>
      </xdr:nvSpPr>
      <xdr:spPr>
        <a:xfrm>
          <a:off x="2641111" y="165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94920</xdr:rowOff>
    </xdr:from>
    <xdr:to>
      <xdr:col>10</xdr:col>
      <xdr:colOff>165100</xdr:colOff>
      <xdr:row>97</xdr:row>
      <xdr:rowOff>25070</xdr:rowOff>
    </xdr:to>
    <xdr:sp macro="" textlink="">
      <xdr:nvSpPr>
        <xdr:cNvPr id="257" name="楕円 256"/>
        <xdr:cNvSpPr/>
      </xdr:nvSpPr>
      <xdr:spPr>
        <a:xfrm>
          <a:off x="1968500" y="165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16197</xdr:rowOff>
    </xdr:from>
    <xdr:ext cx="534377" cy="259045"/>
    <xdr:sp macro="" textlink="">
      <xdr:nvSpPr>
        <xdr:cNvPr id="258" name="テキスト ボックス 257"/>
        <xdr:cNvSpPr txBox="1"/>
      </xdr:nvSpPr>
      <xdr:spPr>
        <a:xfrm>
          <a:off x="1752111" y="166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144411</xdr:rowOff>
    </xdr:from>
    <xdr:to>
      <xdr:col>6</xdr:col>
      <xdr:colOff>38100</xdr:colOff>
      <xdr:row>97</xdr:row>
      <xdr:rowOff>74561</xdr:rowOff>
    </xdr:to>
    <xdr:sp macro="" textlink="">
      <xdr:nvSpPr>
        <xdr:cNvPr id="259" name="楕円 258"/>
        <xdr:cNvSpPr/>
      </xdr:nvSpPr>
      <xdr:spPr>
        <a:xfrm>
          <a:off x="1079500" y="1660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65688</xdr:rowOff>
    </xdr:from>
    <xdr:ext cx="534377" cy="259045"/>
    <xdr:sp macro="" textlink="">
      <xdr:nvSpPr>
        <xdr:cNvPr id="260" name="テキスト ボックス 259"/>
        <xdr:cNvSpPr txBox="1"/>
      </xdr:nvSpPr>
      <xdr:spPr>
        <a:xfrm>
          <a:off x="863111" y="1669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2584</xdr:rowOff>
    </xdr:from>
    <xdr:to>
      <xdr:col>55</xdr:col>
      <xdr:colOff>0</xdr:colOff>
      <xdr:row>36</xdr:row>
      <xdr:rowOff>5381</xdr:rowOff>
    </xdr:to>
    <xdr:cxnSp macro="">
      <xdr:nvCxnSpPr>
        <xdr:cNvPr id="291" name="直線コネクタ 290"/>
        <xdr:cNvCxnSpPr/>
      </xdr:nvCxnSpPr>
      <xdr:spPr>
        <a:xfrm>
          <a:off x="9639300" y="6174784"/>
          <a:ext cx="8382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2584</xdr:rowOff>
    </xdr:from>
    <xdr:to>
      <xdr:col>50</xdr:col>
      <xdr:colOff>114300</xdr:colOff>
      <xdr:row>36</xdr:row>
      <xdr:rowOff>9354</xdr:rowOff>
    </xdr:to>
    <xdr:cxnSp macro="">
      <xdr:nvCxnSpPr>
        <xdr:cNvPr id="294" name="直線コネクタ 293"/>
        <xdr:cNvCxnSpPr/>
      </xdr:nvCxnSpPr>
      <xdr:spPr>
        <a:xfrm flipV="1">
          <a:off x="8750300" y="6174784"/>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142770</xdr:rowOff>
    </xdr:from>
    <xdr:to>
      <xdr:col>45</xdr:col>
      <xdr:colOff>177800</xdr:colOff>
      <xdr:row>36</xdr:row>
      <xdr:rowOff>9354</xdr:rowOff>
    </xdr:to>
    <xdr:cxnSp macro="">
      <xdr:nvCxnSpPr>
        <xdr:cNvPr id="297" name="直線コネクタ 296"/>
        <xdr:cNvCxnSpPr/>
      </xdr:nvCxnSpPr>
      <xdr:spPr>
        <a:xfrm>
          <a:off x="7861300" y="6143520"/>
          <a:ext cx="8890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142770</xdr:rowOff>
    </xdr:from>
    <xdr:to>
      <xdr:col>41</xdr:col>
      <xdr:colOff>50800</xdr:colOff>
      <xdr:row>35</xdr:row>
      <xdr:rowOff>167753</xdr:rowOff>
    </xdr:to>
    <xdr:cxnSp macro="">
      <xdr:nvCxnSpPr>
        <xdr:cNvPr id="300" name="直線コネクタ 299"/>
        <xdr:cNvCxnSpPr/>
      </xdr:nvCxnSpPr>
      <xdr:spPr>
        <a:xfrm flipV="1">
          <a:off x="6972300" y="6143520"/>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120460</xdr:rowOff>
    </xdr:from>
    <xdr:ext cx="534377" cy="259045"/>
    <xdr:sp macro="" textlink="">
      <xdr:nvSpPr>
        <xdr:cNvPr id="304" name="テキスト ボックス 303"/>
        <xdr:cNvSpPr txBox="1"/>
      </xdr:nvSpPr>
      <xdr:spPr>
        <a:xfrm>
          <a:off x="6705111" y="62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126031</xdr:rowOff>
    </xdr:from>
    <xdr:to>
      <xdr:col>55</xdr:col>
      <xdr:colOff>50800</xdr:colOff>
      <xdr:row>36</xdr:row>
      <xdr:rowOff>56181</xdr:rowOff>
    </xdr:to>
    <xdr:sp macro="" textlink="">
      <xdr:nvSpPr>
        <xdr:cNvPr id="310" name="楕円 309"/>
        <xdr:cNvSpPr/>
      </xdr:nvSpPr>
      <xdr:spPr>
        <a:xfrm>
          <a:off x="10426700" y="612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148908</xdr:rowOff>
    </xdr:from>
    <xdr:ext cx="534377" cy="259045"/>
    <xdr:sp macro="" textlink="">
      <xdr:nvSpPr>
        <xdr:cNvPr id="311" name="補助費等該当値テキスト"/>
        <xdr:cNvSpPr txBox="1"/>
      </xdr:nvSpPr>
      <xdr:spPr>
        <a:xfrm>
          <a:off x="10528300" y="597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123234</xdr:rowOff>
    </xdr:from>
    <xdr:to>
      <xdr:col>50</xdr:col>
      <xdr:colOff>165100</xdr:colOff>
      <xdr:row>36</xdr:row>
      <xdr:rowOff>53384</xdr:rowOff>
    </xdr:to>
    <xdr:sp macro="" textlink="">
      <xdr:nvSpPr>
        <xdr:cNvPr id="312" name="楕円 311"/>
        <xdr:cNvSpPr/>
      </xdr:nvSpPr>
      <xdr:spPr>
        <a:xfrm>
          <a:off x="9588500" y="61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69911</xdr:rowOff>
    </xdr:from>
    <xdr:ext cx="534377" cy="259045"/>
    <xdr:sp macro="" textlink="">
      <xdr:nvSpPr>
        <xdr:cNvPr id="313" name="テキスト ボックス 312"/>
        <xdr:cNvSpPr txBox="1"/>
      </xdr:nvSpPr>
      <xdr:spPr>
        <a:xfrm>
          <a:off x="9372111" y="58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130004</xdr:rowOff>
    </xdr:from>
    <xdr:to>
      <xdr:col>46</xdr:col>
      <xdr:colOff>38100</xdr:colOff>
      <xdr:row>36</xdr:row>
      <xdr:rowOff>60154</xdr:rowOff>
    </xdr:to>
    <xdr:sp macro="" textlink="">
      <xdr:nvSpPr>
        <xdr:cNvPr id="314" name="楕円 313"/>
        <xdr:cNvSpPr/>
      </xdr:nvSpPr>
      <xdr:spPr>
        <a:xfrm>
          <a:off x="8699500" y="61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76681</xdr:rowOff>
    </xdr:from>
    <xdr:ext cx="534377" cy="259045"/>
    <xdr:sp macro="" textlink="">
      <xdr:nvSpPr>
        <xdr:cNvPr id="315" name="テキスト ボックス 314"/>
        <xdr:cNvSpPr txBox="1"/>
      </xdr:nvSpPr>
      <xdr:spPr>
        <a:xfrm>
          <a:off x="8483111" y="59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91970</xdr:rowOff>
    </xdr:from>
    <xdr:to>
      <xdr:col>41</xdr:col>
      <xdr:colOff>101600</xdr:colOff>
      <xdr:row>36</xdr:row>
      <xdr:rowOff>22120</xdr:rowOff>
    </xdr:to>
    <xdr:sp macro="" textlink="">
      <xdr:nvSpPr>
        <xdr:cNvPr id="316" name="楕円 315"/>
        <xdr:cNvSpPr/>
      </xdr:nvSpPr>
      <xdr:spPr>
        <a:xfrm>
          <a:off x="7810500" y="60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38647</xdr:rowOff>
    </xdr:from>
    <xdr:ext cx="534377" cy="259045"/>
    <xdr:sp macro="" textlink="">
      <xdr:nvSpPr>
        <xdr:cNvPr id="317" name="テキスト ボックス 316"/>
        <xdr:cNvSpPr txBox="1"/>
      </xdr:nvSpPr>
      <xdr:spPr>
        <a:xfrm>
          <a:off x="7594111" y="586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116953</xdr:rowOff>
    </xdr:from>
    <xdr:to>
      <xdr:col>36</xdr:col>
      <xdr:colOff>165100</xdr:colOff>
      <xdr:row>36</xdr:row>
      <xdr:rowOff>47103</xdr:rowOff>
    </xdr:to>
    <xdr:sp macro="" textlink="">
      <xdr:nvSpPr>
        <xdr:cNvPr id="318" name="楕円 317"/>
        <xdr:cNvSpPr/>
      </xdr:nvSpPr>
      <xdr:spPr>
        <a:xfrm>
          <a:off x="6921500" y="611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63630</xdr:rowOff>
    </xdr:from>
    <xdr:ext cx="534377" cy="259045"/>
    <xdr:sp macro="" textlink="">
      <xdr:nvSpPr>
        <xdr:cNvPr id="319" name="テキスト ボックス 318"/>
        <xdr:cNvSpPr txBox="1"/>
      </xdr:nvSpPr>
      <xdr:spPr>
        <a:xfrm>
          <a:off x="6705111" y="58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7944</xdr:rowOff>
    </xdr:from>
    <xdr:to>
      <xdr:col>55</xdr:col>
      <xdr:colOff>0</xdr:colOff>
      <xdr:row>58</xdr:row>
      <xdr:rowOff>11926</xdr:rowOff>
    </xdr:to>
    <xdr:cxnSp macro="">
      <xdr:nvCxnSpPr>
        <xdr:cNvPr id="346" name="直線コネクタ 345"/>
        <xdr:cNvCxnSpPr/>
      </xdr:nvCxnSpPr>
      <xdr:spPr>
        <a:xfrm>
          <a:off x="9639300" y="9952044"/>
          <a:ext cx="8382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7944</xdr:rowOff>
    </xdr:from>
    <xdr:to>
      <xdr:col>50</xdr:col>
      <xdr:colOff>114300</xdr:colOff>
      <xdr:row>58</xdr:row>
      <xdr:rowOff>16320</xdr:rowOff>
    </xdr:to>
    <xdr:cxnSp macro="">
      <xdr:nvCxnSpPr>
        <xdr:cNvPr id="349" name="直線コネクタ 348"/>
        <xdr:cNvCxnSpPr/>
      </xdr:nvCxnSpPr>
      <xdr:spPr>
        <a:xfrm flipV="1">
          <a:off x="8750300" y="9952044"/>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16320</xdr:rowOff>
    </xdr:from>
    <xdr:to>
      <xdr:col>45</xdr:col>
      <xdr:colOff>177800</xdr:colOff>
      <xdr:row>58</xdr:row>
      <xdr:rowOff>24504</xdr:rowOff>
    </xdr:to>
    <xdr:cxnSp macro="">
      <xdr:nvCxnSpPr>
        <xdr:cNvPr id="352" name="直線コネクタ 351"/>
        <xdr:cNvCxnSpPr/>
      </xdr:nvCxnSpPr>
      <xdr:spPr>
        <a:xfrm flipV="1">
          <a:off x="7861300" y="996042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2437</xdr:rowOff>
    </xdr:from>
    <xdr:to>
      <xdr:col>41</xdr:col>
      <xdr:colOff>50800</xdr:colOff>
      <xdr:row>58</xdr:row>
      <xdr:rowOff>24504</xdr:rowOff>
    </xdr:to>
    <xdr:cxnSp macro="">
      <xdr:nvCxnSpPr>
        <xdr:cNvPr id="355" name="直線コネクタ 354"/>
        <xdr:cNvCxnSpPr/>
      </xdr:nvCxnSpPr>
      <xdr:spPr>
        <a:xfrm>
          <a:off x="6972300" y="9946537"/>
          <a:ext cx="889000" cy="2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56178</xdr:rowOff>
    </xdr:from>
    <xdr:ext cx="534377" cy="259045"/>
    <xdr:sp macro="" textlink="">
      <xdr:nvSpPr>
        <xdr:cNvPr id="359" name="テキスト ボックス 358"/>
        <xdr:cNvSpPr txBox="1"/>
      </xdr:nvSpPr>
      <xdr:spPr>
        <a:xfrm>
          <a:off x="6705111" y="9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132576</xdr:rowOff>
    </xdr:from>
    <xdr:to>
      <xdr:col>55</xdr:col>
      <xdr:colOff>50800</xdr:colOff>
      <xdr:row>58</xdr:row>
      <xdr:rowOff>62726</xdr:rowOff>
    </xdr:to>
    <xdr:sp macro="" textlink="">
      <xdr:nvSpPr>
        <xdr:cNvPr id="365" name="楕円 364"/>
        <xdr:cNvSpPr/>
      </xdr:nvSpPr>
      <xdr:spPr>
        <a:xfrm>
          <a:off x="10426700" y="99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91953</xdr:rowOff>
    </xdr:from>
    <xdr:ext cx="534377" cy="259045"/>
    <xdr:sp macro="" textlink="">
      <xdr:nvSpPr>
        <xdr:cNvPr id="366" name="普通建設事業費該当値テキスト"/>
        <xdr:cNvSpPr txBox="1"/>
      </xdr:nvSpPr>
      <xdr:spPr>
        <a:xfrm>
          <a:off x="10528300" y="96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128594</xdr:rowOff>
    </xdr:from>
    <xdr:to>
      <xdr:col>50</xdr:col>
      <xdr:colOff>165100</xdr:colOff>
      <xdr:row>58</xdr:row>
      <xdr:rowOff>58744</xdr:rowOff>
    </xdr:to>
    <xdr:sp macro="" textlink="">
      <xdr:nvSpPr>
        <xdr:cNvPr id="367" name="楕円 366"/>
        <xdr:cNvSpPr/>
      </xdr:nvSpPr>
      <xdr:spPr>
        <a:xfrm>
          <a:off x="9588500" y="99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75271</xdr:rowOff>
    </xdr:from>
    <xdr:ext cx="534377" cy="259045"/>
    <xdr:sp macro="" textlink="">
      <xdr:nvSpPr>
        <xdr:cNvPr id="368" name="テキスト ボックス 367"/>
        <xdr:cNvSpPr txBox="1"/>
      </xdr:nvSpPr>
      <xdr:spPr>
        <a:xfrm>
          <a:off x="9372111" y="96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136970</xdr:rowOff>
    </xdr:from>
    <xdr:to>
      <xdr:col>46</xdr:col>
      <xdr:colOff>38100</xdr:colOff>
      <xdr:row>58</xdr:row>
      <xdr:rowOff>67120</xdr:rowOff>
    </xdr:to>
    <xdr:sp macro="" textlink="">
      <xdr:nvSpPr>
        <xdr:cNvPr id="369" name="楕円 368"/>
        <xdr:cNvSpPr/>
      </xdr:nvSpPr>
      <xdr:spPr>
        <a:xfrm>
          <a:off x="8699500" y="99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58247</xdr:rowOff>
    </xdr:from>
    <xdr:ext cx="534377" cy="259045"/>
    <xdr:sp macro="" textlink="">
      <xdr:nvSpPr>
        <xdr:cNvPr id="370" name="テキスト ボックス 369"/>
        <xdr:cNvSpPr txBox="1"/>
      </xdr:nvSpPr>
      <xdr:spPr>
        <a:xfrm>
          <a:off x="8483111" y="100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145154</xdr:rowOff>
    </xdr:from>
    <xdr:to>
      <xdr:col>41</xdr:col>
      <xdr:colOff>101600</xdr:colOff>
      <xdr:row>58</xdr:row>
      <xdr:rowOff>75304</xdr:rowOff>
    </xdr:to>
    <xdr:sp macro="" textlink="">
      <xdr:nvSpPr>
        <xdr:cNvPr id="371" name="楕円 370"/>
        <xdr:cNvSpPr/>
      </xdr:nvSpPr>
      <xdr:spPr>
        <a:xfrm>
          <a:off x="7810500" y="99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66431</xdr:rowOff>
    </xdr:from>
    <xdr:ext cx="534377" cy="259045"/>
    <xdr:sp macro="" textlink="">
      <xdr:nvSpPr>
        <xdr:cNvPr id="372" name="テキスト ボックス 371"/>
        <xdr:cNvSpPr txBox="1"/>
      </xdr:nvSpPr>
      <xdr:spPr>
        <a:xfrm>
          <a:off x="7594111" y="1001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123087</xdr:rowOff>
    </xdr:from>
    <xdr:to>
      <xdr:col>36</xdr:col>
      <xdr:colOff>165100</xdr:colOff>
      <xdr:row>58</xdr:row>
      <xdr:rowOff>53237</xdr:rowOff>
    </xdr:to>
    <xdr:sp macro="" textlink="">
      <xdr:nvSpPr>
        <xdr:cNvPr id="373" name="楕円 372"/>
        <xdr:cNvSpPr/>
      </xdr:nvSpPr>
      <xdr:spPr>
        <a:xfrm>
          <a:off x="6921500" y="98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44364</xdr:rowOff>
    </xdr:from>
    <xdr:ext cx="534377" cy="259045"/>
    <xdr:sp macro="" textlink="">
      <xdr:nvSpPr>
        <xdr:cNvPr id="374" name="テキスト ボックス 373"/>
        <xdr:cNvSpPr txBox="1"/>
      </xdr:nvSpPr>
      <xdr:spPr>
        <a:xfrm>
          <a:off x="6705111" y="9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12142</xdr:rowOff>
    </xdr:from>
    <xdr:to>
      <xdr:col>55</xdr:col>
      <xdr:colOff>0</xdr:colOff>
      <xdr:row>79</xdr:row>
      <xdr:rowOff>13007</xdr:rowOff>
    </xdr:to>
    <xdr:cxnSp macro="">
      <xdr:nvCxnSpPr>
        <xdr:cNvPr id="405" name="直線コネクタ 404"/>
        <xdr:cNvCxnSpPr/>
      </xdr:nvCxnSpPr>
      <xdr:spPr>
        <a:xfrm>
          <a:off x="9639300" y="13556692"/>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12142</xdr:rowOff>
    </xdr:from>
    <xdr:to>
      <xdr:col>50</xdr:col>
      <xdr:colOff>114300</xdr:colOff>
      <xdr:row>79</xdr:row>
      <xdr:rowOff>19193</xdr:rowOff>
    </xdr:to>
    <xdr:cxnSp macro="">
      <xdr:nvCxnSpPr>
        <xdr:cNvPr id="408" name="直線コネクタ 407"/>
        <xdr:cNvCxnSpPr/>
      </xdr:nvCxnSpPr>
      <xdr:spPr>
        <a:xfrm flipV="1">
          <a:off x="8750300" y="13556692"/>
          <a:ext cx="8890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405</xdr:rowOff>
    </xdr:from>
    <xdr:to>
      <xdr:col>45</xdr:col>
      <xdr:colOff>177800</xdr:colOff>
      <xdr:row>79</xdr:row>
      <xdr:rowOff>19193</xdr:rowOff>
    </xdr:to>
    <xdr:cxnSp macro="">
      <xdr:nvCxnSpPr>
        <xdr:cNvPr id="411" name="直線コネクタ 410"/>
        <xdr:cNvCxnSpPr/>
      </xdr:nvCxnSpPr>
      <xdr:spPr>
        <a:xfrm>
          <a:off x="7861300" y="13544955"/>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145957</xdr:rowOff>
    </xdr:from>
    <xdr:to>
      <xdr:col>41</xdr:col>
      <xdr:colOff>50800</xdr:colOff>
      <xdr:row>79</xdr:row>
      <xdr:rowOff>405</xdr:rowOff>
    </xdr:to>
    <xdr:cxnSp macro="">
      <xdr:nvCxnSpPr>
        <xdr:cNvPr id="414" name="直線コネクタ 413"/>
        <xdr:cNvCxnSpPr/>
      </xdr:nvCxnSpPr>
      <xdr:spPr>
        <a:xfrm>
          <a:off x="6972300" y="13519057"/>
          <a:ext cx="889000" cy="2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52131</xdr:rowOff>
    </xdr:from>
    <xdr:ext cx="534377" cy="259045"/>
    <xdr:sp macro="" textlink="">
      <xdr:nvSpPr>
        <xdr:cNvPr id="418" name="テキスト ボックス 417"/>
        <xdr:cNvSpPr txBox="1"/>
      </xdr:nvSpPr>
      <xdr:spPr>
        <a:xfrm>
          <a:off x="6705111" y="135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133657</xdr:rowOff>
    </xdr:from>
    <xdr:to>
      <xdr:col>55</xdr:col>
      <xdr:colOff>50800</xdr:colOff>
      <xdr:row>79</xdr:row>
      <xdr:rowOff>63807</xdr:rowOff>
    </xdr:to>
    <xdr:sp macro="" textlink="">
      <xdr:nvSpPr>
        <xdr:cNvPr id="424" name="楕円 423"/>
        <xdr:cNvSpPr/>
      </xdr:nvSpPr>
      <xdr:spPr>
        <a:xfrm>
          <a:off x="10426700" y="135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93034</xdr:rowOff>
    </xdr:from>
    <xdr:ext cx="534377" cy="259045"/>
    <xdr:sp macro="" textlink="">
      <xdr:nvSpPr>
        <xdr:cNvPr id="425" name="普通建設事業費 （ うち新規整備　）該当値テキスト"/>
        <xdr:cNvSpPr txBox="1"/>
      </xdr:nvSpPr>
      <xdr:spPr>
        <a:xfrm>
          <a:off x="10528300" y="132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132792</xdr:rowOff>
    </xdr:from>
    <xdr:to>
      <xdr:col>50</xdr:col>
      <xdr:colOff>165100</xdr:colOff>
      <xdr:row>79</xdr:row>
      <xdr:rowOff>62942</xdr:rowOff>
    </xdr:to>
    <xdr:sp macro="" textlink="">
      <xdr:nvSpPr>
        <xdr:cNvPr id="426" name="楕円 425"/>
        <xdr:cNvSpPr/>
      </xdr:nvSpPr>
      <xdr:spPr>
        <a:xfrm>
          <a:off x="9588500" y="135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79469</xdr:rowOff>
    </xdr:from>
    <xdr:ext cx="534377" cy="259045"/>
    <xdr:sp macro="" textlink="">
      <xdr:nvSpPr>
        <xdr:cNvPr id="427" name="テキスト ボックス 426"/>
        <xdr:cNvSpPr txBox="1"/>
      </xdr:nvSpPr>
      <xdr:spPr>
        <a:xfrm>
          <a:off x="9372111" y="132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139843</xdr:rowOff>
    </xdr:from>
    <xdr:to>
      <xdr:col>46</xdr:col>
      <xdr:colOff>38100</xdr:colOff>
      <xdr:row>79</xdr:row>
      <xdr:rowOff>69993</xdr:rowOff>
    </xdr:to>
    <xdr:sp macro="" textlink="">
      <xdr:nvSpPr>
        <xdr:cNvPr id="428" name="楕円 427"/>
        <xdr:cNvSpPr/>
      </xdr:nvSpPr>
      <xdr:spPr>
        <a:xfrm>
          <a:off x="8699500" y="135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86520</xdr:rowOff>
    </xdr:from>
    <xdr:ext cx="534377" cy="259045"/>
    <xdr:sp macro="" textlink="">
      <xdr:nvSpPr>
        <xdr:cNvPr id="429" name="テキスト ボックス 428"/>
        <xdr:cNvSpPr txBox="1"/>
      </xdr:nvSpPr>
      <xdr:spPr>
        <a:xfrm>
          <a:off x="8483111" y="132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121055</xdr:rowOff>
    </xdr:from>
    <xdr:to>
      <xdr:col>41</xdr:col>
      <xdr:colOff>101600</xdr:colOff>
      <xdr:row>79</xdr:row>
      <xdr:rowOff>51205</xdr:rowOff>
    </xdr:to>
    <xdr:sp macro="" textlink="">
      <xdr:nvSpPr>
        <xdr:cNvPr id="430" name="楕円 429"/>
        <xdr:cNvSpPr/>
      </xdr:nvSpPr>
      <xdr:spPr>
        <a:xfrm>
          <a:off x="7810500" y="1349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67732</xdr:rowOff>
    </xdr:from>
    <xdr:ext cx="534377" cy="259045"/>
    <xdr:sp macro="" textlink="">
      <xdr:nvSpPr>
        <xdr:cNvPr id="431" name="テキスト ボックス 430"/>
        <xdr:cNvSpPr txBox="1"/>
      </xdr:nvSpPr>
      <xdr:spPr>
        <a:xfrm>
          <a:off x="7594111" y="132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95157</xdr:rowOff>
    </xdr:from>
    <xdr:to>
      <xdr:col>36</xdr:col>
      <xdr:colOff>165100</xdr:colOff>
      <xdr:row>79</xdr:row>
      <xdr:rowOff>25307</xdr:rowOff>
    </xdr:to>
    <xdr:sp macro="" textlink="">
      <xdr:nvSpPr>
        <xdr:cNvPr id="432" name="楕円 431"/>
        <xdr:cNvSpPr/>
      </xdr:nvSpPr>
      <xdr:spPr>
        <a:xfrm>
          <a:off x="6921500" y="134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41834</xdr:rowOff>
    </xdr:from>
    <xdr:ext cx="534377" cy="259045"/>
    <xdr:sp macro="" textlink="">
      <xdr:nvSpPr>
        <xdr:cNvPr id="433" name="テキスト ボックス 432"/>
        <xdr:cNvSpPr txBox="1"/>
      </xdr:nvSpPr>
      <xdr:spPr>
        <a:xfrm>
          <a:off x="6705111" y="132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19799</xdr:rowOff>
    </xdr:from>
    <xdr:to>
      <xdr:col>55</xdr:col>
      <xdr:colOff>0</xdr:colOff>
      <xdr:row>98</xdr:row>
      <xdr:rowOff>41418</xdr:rowOff>
    </xdr:to>
    <xdr:cxnSp macro="">
      <xdr:nvCxnSpPr>
        <xdr:cNvPr id="464" name="直線コネクタ 463"/>
        <xdr:cNvCxnSpPr/>
      </xdr:nvCxnSpPr>
      <xdr:spPr>
        <a:xfrm>
          <a:off x="9639300" y="16821899"/>
          <a:ext cx="8382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120334</xdr:rowOff>
    </xdr:from>
    <xdr:to>
      <xdr:col>50</xdr:col>
      <xdr:colOff>114300</xdr:colOff>
      <xdr:row>98</xdr:row>
      <xdr:rowOff>19799</xdr:rowOff>
    </xdr:to>
    <xdr:cxnSp macro="">
      <xdr:nvCxnSpPr>
        <xdr:cNvPr id="467" name="直線コネクタ 466"/>
        <xdr:cNvCxnSpPr/>
      </xdr:nvCxnSpPr>
      <xdr:spPr>
        <a:xfrm>
          <a:off x="8750300" y="16750984"/>
          <a:ext cx="889000" cy="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120334</xdr:rowOff>
    </xdr:from>
    <xdr:to>
      <xdr:col>45</xdr:col>
      <xdr:colOff>177800</xdr:colOff>
      <xdr:row>98</xdr:row>
      <xdr:rowOff>54105</xdr:rowOff>
    </xdr:to>
    <xdr:cxnSp macro="">
      <xdr:nvCxnSpPr>
        <xdr:cNvPr id="470" name="直線コネクタ 469"/>
        <xdr:cNvCxnSpPr/>
      </xdr:nvCxnSpPr>
      <xdr:spPr>
        <a:xfrm flipV="1">
          <a:off x="7861300" y="16750984"/>
          <a:ext cx="889000" cy="10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17889</xdr:rowOff>
    </xdr:from>
    <xdr:to>
      <xdr:col>41</xdr:col>
      <xdr:colOff>50800</xdr:colOff>
      <xdr:row>98</xdr:row>
      <xdr:rowOff>54105</xdr:rowOff>
    </xdr:to>
    <xdr:cxnSp macro="">
      <xdr:nvCxnSpPr>
        <xdr:cNvPr id="473" name="直線コネクタ 472"/>
        <xdr:cNvCxnSpPr/>
      </xdr:nvCxnSpPr>
      <xdr:spPr>
        <a:xfrm>
          <a:off x="6972300" y="16819989"/>
          <a:ext cx="889000" cy="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77" name="テキスト ボックス 476"/>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162068</xdr:rowOff>
    </xdr:from>
    <xdr:to>
      <xdr:col>55</xdr:col>
      <xdr:colOff>50800</xdr:colOff>
      <xdr:row>98</xdr:row>
      <xdr:rowOff>92218</xdr:rowOff>
    </xdr:to>
    <xdr:sp macro="" textlink="">
      <xdr:nvSpPr>
        <xdr:cNvPr id="483" name="楕円 482"/>
        <xdr:cNvSpPr/>
      </xdr:nvSpPr>
      <xdr:spPr>
        <a:xfrm>
          <a:off x="10426700" y="167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76995</xdr:rowOff>
    </xdr:from>
    <xdr:ext cx="534377" cy="259045"/>
    <xdr:sp macro="" textlink="">
      <xdr:nvSpPr>
        <xdr:cNvPr id="484" name="普通建設事業費 （ うち更新整備　）該当値テキスト"/>
        <xdr:cNvSpPr txBox="1"/>
      </xdr:nvSpPr>
      <xdr:spPr>
        <a:xfrm>
          <a:off x="10528300" y="1670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140449</xdr:rowOff>
    </xdr:from>
    <xdr:to>
      <xdr:col>50</xdr:col>
      <xdr:colOff>165100</xdr:colOff>
      <xdr:row>98</xdr:row>
      <xdr:rowOff>70599</xdr:rowOff>
    </xdr:to>
    <xdr:sp macro="" textlink="">
      <xdr:nvSpPr>
        <xdr:cNvPr id="485" name="楕円 484"/>
        <xdr:cNvSpPr/>
      </xdr:nvSpPr>
      <xdr:spPr>
        <a:xfrm>
          <a:off x="9588500" y="167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61726</xdr:rowOff>
    </xdr:from>
    <xdr:ext cx="534377" cy="259045"/>
    <xdr:sp macro="" textlink="">
      <xdr:nvSpPr>
        <xdr:cNvPr id="486" name="テキスト ボックス 485"/>
        <xdr:cNvSpPr txBox="1"/>
      </xdr:nvSpPr>
      <xdr:spPr>
        <a:xfrm>
          <a:off x="9372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69534</xdr:rowOff>
    </xdr:from>
    <xdr:to>
      <xdr:col>46</xdr:col>
      <xdr:colOff>38100</xdr:colOff>
      <xdr:row>97</xdr:row>
      <xdr:rowOff>171134</xdr:rowOff>
    </xdr:to>
    <xdr:sp macro="" textlink="">
      <xdr:nvSpPr>
        <xdr:cNvPr id="487" name="楕円 486"/>
        <xdr:cNvSpPr/>
      </xdr:nvSpPr>
      <xdr:spPr>
        <a:xfrm>
          <a:off x="8699500" y="167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162261</xdr:rowOff>
    </xdr:from>
    <xdr:ext cx="534377" cy="259045"/>
    <xdr:sp macro="" textlink="">
      <xdr:nvSpPr>
        <xdr:cNvPr id="488" name="テキスト ボックス 487"/>
        <xdr:cNvSpPr txBox="1"/>
      </xdr:nvSpPr>
      <xdr:spPr>
        <a:xfrm>
          <a:off x="8483111" y="1679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3305</xdr:rowOff>
    </xdr:from>
    <xdr:to>
      <xdr:col>41</xdr:col>
      <xdr:colOff>101600</xdr:colOff>
      <xdr:row>98</xdr:row>
      <xdr:rowOff>104905</xdr:rowOff>
    </xdr:to>
    <xdr:sp macro="" textlink="">
      <xdr:nvSpPr>
        <xdr:cNvPr id="489" name="楕円 488"/>
        <xdr:cNvSpPr/>
      </xdr:nvSpPr>
      <xdr:spPr>
        <a:xfrm>
          <a:off x="7810500" y="168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96032</xdr:rowOff>
    </xdr:from>
    <xdr:ext cx="534377" cy="259045"/>
    <xdr:sp macro="" textlink="">
      <xdr:nvSpPr>
        <xdr:cNvPr id="490" name="テキスト ボックス 489"/>
        <xdr:cNvSpPr txBox="1"/>
      </xdr:nvSpPr>
      <xdr:spPr>
        <a:xfrm>
          <a:off x="7594111" y="168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138539</xdr:rowOff>
    </xdr:from>
    <xdr:to>
      <xdr:col>36</xdr:col>
      <xdr:colOff>165100</xdr:colOff>
      <xdr:row>98</xdr:row>
      <xdr:rowOff>68689</xdr:rowOff>
    </xdr:to>
    <xdr:sp macro="" textlink="">
      <xdr:nvSpPr>
        <xdr:cNvPr id="491" name="楕円 490"/>
        <xdr:cNvSpPr/>
      </xdr:nvSpPr>
      <xdr:spPr>
        <a:xfrm>
          <a:off x="6921500" y="167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59816</xdr:rowOff>
    </xdr:from>
    <xdr:ext cx="534377" cy="259045"/>
    <xdr:sp macro="" textlink="">
      <xdr:nvSpPr>
        <xdr:cNvPr id="492" name="テキスト ボックス 491"/>
        <xdr:cNvSpPr txBox="1"/>
      </xdr:nvSpPr>
      <xdr:spPr>
        <a:xfrm>
          <a:off x="6705111" y="168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33693</xdr:rowOff>
    </xdr:from>
    <xdr:to>
      <xdr:col>85</xdr:col>
      <xdr:colOff>127000</xdr:colOff>
      <xdr:row>39</xdr:row>
      <xdr:rowOff>43256</xdr:rowOff>
    </xdr:to>
    <xdr:cxnSp macro="">
      <xdr:nvCxnSpPr>
        <xdr:cNvPr id="521" name="直線コネクタ 520"/>
        <xdr:cNvCxnSpPr/>
      </xdr:nvCxnSpPr>
      <xdr:spPr>
        <a:xfrm flipV="1">
          <a:off x="15481300" y="6720243"/>
          <a:ext cx="8382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43256</xdr:rowOff>
    </xdr:from>
    <xdr:to>
      <xdr:col>81</xdr:col>
      <xdr:colOff>50800</xdr:colOff>
      <xdr:row>39</xdr:row>
      <xdr:rowOff>44336</xdr:rowOff>
    </xdr:to>
    <xdr:cxnSp macro="">
      <xdr:nvCxnSpPr>
        <xdr:cNvPr id="524" name="直線コネクタ 523"/>
        <xdr:cNvCxnSpPr/>
      </xdr:nvCxnSpPr>
      <xdr:spPr>
        <a:xfrm flipV="1">
          <a:off x="14592300" y="6729806"/>
          <a:ext cx="889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42914</xdr:rowOff>
    </xdr:from>
    <xdr:to>
      <xdr:col>76</xdr:col>
      <xdr:colOff>114300</xdr:colOff>
      <xdr:row>39</xdr:row>
      <xdr:rowOff>44336</xdr:rowOff>
    </xdr:to>
    <xdr:cxnSp macro="">
      <xdr:nvCxnSpPr>
        <xdr:cNvPr id="527" name="直線コネクタ 526"/>
        <xdr:cNvCxnSpPr/>
      </xdr:nvCxnSpPr>
      <xdr:spPr>
        <a:xfrm>
          <a:off x="13703300" y="6729464"/>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40589</xdr:rowOff>
    </xdr:from>
    <xdr:to>
      <xdr:col>71</xdr:col>
      <xdr:colOff>177800</xdr:colOff>
      <xdr:row>39</xdr:row>
      <xdr:rowOff>42914</xdr:rowOff>
    </xdr:to>
    <xdr:cxnSp macro="">
      <xdr:nvCxnSpPr>
        <xdr:cNvPr id="530" name="直線コネクタ 529"/>
        <xdr:cNvCxnSpPr/>
      </xdr:nvCxnSpPr>
      <xdr:spPr>
        <a:xfrm>
          <a:off x="12814300" y="6727139"/>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xdr:cNvSpPr txBox="1"/>
      </xdr:nvSpPr>
      <xdr:spPr>
        <a:xfrm>
          <a:off x="12579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154343</xdr:rowOff>
    </xdr:from>
    <xdr:to>
      <xdr:col>85</xdr:col>
      <xdr:colOff>177800</xdr:colOff>
      <xdr:row>39</xdr:row>
      <xdr:rowOff>84493</xdr:rowOff>
    </xdr:to>
    <xdr:sp macro="" textlink="">
      <xdr:nvSpPr>
        <xdr:cNvPr id="540" name="楕円 539"/>
        <xdr:cNvSpPr/>
      </xdr:nvSpPr>
      <xdr:spPr>
        <a:xfrm>
          <a:off x="16268700" y="666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163906</xdr:rowOff>
    </xdr:from>
    <xdr:to>
      <xdr:col>81</xdr:col>
      <xdr:colOff>101600</xdr:colOff>
      <xdr:row>39</xdr:row>
      <xdr:rowOff>94056</xdr:rowOff>
    </xdr:to>
    <xdr:sp macro="" textlink="">
      <xdr:nvSpPr>
        <xdr:cNvPr id="542" name="楕円 541"/>
        <xdr:cNvSpPr/>
      </xdr:nvSpPr>
      <xdr:spPr>
        <a:xfrm>
          <a:off x="15430500" y="667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85183</xdr:rowOff>
    </xdr:from>
    <xdr:ext cx="313932" cy="259045"/>
    <xdr:sp macro="" textlink="">
      <xdr:nvSpPr>
        <xdr:cNvPr id="543" name="テキスト ボックス 542"/>
        <xdr:cNvSpPr txBox="1"/>
      </xdr:nvSpPr>
      <xdr:spPr>
        <a:xfrm>
          <a:off x="15324333" y="6771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164986</xdr:rowOff>
    </xdr:from>
    <xdr:to>
      <xdr:col>76</xdr:col>
      <xdr:colOff>165100</xdr:colOff>
      <xdr:row>39</xdr:row>
      <xdr:rowOff>95136</xdr:rowOff>
    </xdr:to>
    <xdr:sp macro="" textlink="">
      <xdr:nvSpPr>
        <xdr:cNvPr id="544" name="楕円 543"/>
        <xdr:cNvSpPr/>
      </xdr:nvSpPr>
      <xdr:spPr>
        <a:xfrm>
          <a:off x="14541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86263</xdr:rowOff>
    </xdr:from>
    <xdr:ext cx="249299" cy="259045"/>
    <xdr:sp macro="" textlink="">
      <xdr:nvSpPr>
        <xdr:cNvPr id="545" name="テキスト ボックス 544"/>
        <xdr:cNvSpPr txBox="1"/>
      </xdr:nvSpPr>
      <xdr:spPr>
        <a:xfrm>
          <a:off x="14467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163564</xdr:rowOff>
    </xdr:from>
    <xdr:to>
      <xdr:col>72</xdr:col>
      <xdr:colOff>38100</xdr:colOff>
      <xdr:row>39</xdr:row>
      <xdr:rowOff>93714</xdr:rowOff>
    </xdr:to>
    <xdr:sp macro="" textlink="">
      <xdr:nvSpPr>
        <xdr:cNvPr id="546" name="楕円 545"/>
        <xdr:cNvSpPr/>
      </xdr:nvSpPr>
      <xdr:spPr>
        <a:xfrm>
          <a:off x="13652500" y="6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84841</xdr:rowOff>
    </xdr:from>
    <xdr:ext cx="378565" cy="259045"/>
    <xdr:sp macro="" textlink="">
      <xdr:nvSpPr>
        <xdr:cNvPr id="547" name="テキスト ボックス 546"/>
        <xdr:cNvSpPr txBox="1"/>
      </xdr:nvSpPr>
      <xdr:spPr>
        <a:xfrm>
          <a:off x="13514017" y="67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161239</xdr:rowOff>
    </xdr:from>
    <xdr:to>
      <xdr:col>67</xdr:col>
      <xdr:colOff>101600</xdr:colOff>
      <xdr:row>39</xdr:row>
      <xdr:rowOff>91389</xdr:rowOff>
    </xdr:to>
    <xdr:sp macro="" textlink="">
      <xdr:nvSpPr>
        <xdr:cNvPr id="548" name="楕円 547"/>
        <xdr:cNvSpPr/>
      </xdr:nvSpPr>
      <xdr:spPr>
        <a:xfrm>
          <a:off x="12763500" y="667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82516</xdr:rowOff>
    </xdr:from>
    <xdr:ext cx="378565" cy="259045"/>
    <xdr:sp macro="" textlink="">
      <xdr:nvSpPr>
        <xdr:cNvPr id="549" name="テキスト ボックス 548"/>
        <xdr:cNvSpPr txBox="1"/>
      </xdr:nvSpPr>
      <xdr:spPr>
        <a:xfrm>
          <a:off x="12625017" y="6769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9610</xdr:rowOff>
    </xdr:from>
    <xdr:to>
      <xdr:col>85</xdr:col>
      <xdr:colOff>127000</xdr:colOff>
      <xdr:row>76</xdr:row>
      <xdr:rowOff>26902</xdr:rowOff>
    </xdr:to>
    <xdr:cxnSp macro="">
      <xdr:nvCxnSpPr>
        <xdr:cNvPr id="629" name="直線コネクタ 628"/>
        <xdr:cNvCxnSpPr/>
      </xdr:nvCxnSpPr>
      <xdr:spPr>
        <a:xfrm>
          <a:off x="15481300" y="13039810"/>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160747</xdr:rowOff>
    </xdr:from>
    <xdr:to>
      <xdr:col>81</xdr:col>
      <xdr:colOff>50800</xdr:colOff>
      <xdr:row>76</xdr:row>
      <xdr:rowOff>9610</xdr:rowOff>
    </xdr:to>
    <xdr:cxnSp macro="">
      <xdr:nvCxnSpPr>
        <xdr:cNvPr id="632" name="直線コネクタ 631"/>
        <xdr:cNvCxnSpPr/>
      </xdr:nvCxnSpPr>
      <xdr:spPr>
        <a:xfrm>
          <a:off x="14592300" y="13019497"/>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89914</xdr:rowOff>
    </xdr:from>
    <xdr:to>
      <xdr:col>76</xdr:col>
      <xdr:colOff>114300</xdr:colOff>
      <xdr:row>75</xdr:row>
      <xdr:rowOff>160747</xdr:rowOff>
    </xdr:to>
    <xdr:cxnSp macro="">
      <xdr:nvCxnSpPr>
        <xdr:cNvPr id="635" name="直線コネクタ 634"/>
        <xdr:cNvCxnSpPr/>
      </xdr:nvCxnSpPr>
      <xdr:spPr>
        <a:xfrm>
          <a:off x="13703300" y="12948664"/>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43818</xdr:rowOff>
    </xdr:from>
    <xdr:to>
      <xdr:col>71</xdr:col>
      <xdr:colOff>177800</xdr:colOff>
      <xdr:row>75</xdr:row>
      <xdr:rowOff>89914</xdr:rowOff>
    </xdr:to>
    <xdr:cxnSp macro="">
      <xdr:nvCxnSpPr>
        <xdr:cNvPr id="638" name="直線コネクタ 637"/>
        <xdr:cNvCxnSpPr/>
      </xdr:nvCxnSpPr>
      <xdr:spPr>
        <a:xfrm>
          <a:off x="12814300" y="12902568"/>
          <a:ext cx="889000" cy="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98834</xdr:rowOff>
    </xdr:from>
    <xdr:ext cx="534377" cy="259045"/>
    <xdr:sp macro="" textlink="">
      <xdr:nvSpPr>
        <xdr:cNvPr id="642" name="テキスト ボックス 641"/>
        <xdr:cNvSpPr txBox="1"/>
      </xdr:nvSpPr>
      <xdr:spPr>
        <a:xfrm>
          <a:off x="12547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147552</xdr:rowOff>
    </xdr:from>
    <xdr:to>
      <xdr:col>85</xdr:col>
      <xdr:colOff>177800</xdr:colOff>
      <xdr:row>76</xdr:row>
      <xdr:rowOff>77702</xdr:rowOff>
    </xdr:to>
    <xdr:sp macro="" textlink="">
      <xdr:nvSpPr>
        <xdr:cNvPr id="648" name="楕円 647"/>
        <xdr:cNvSpPr/>
      </xdr:nvSpPr>
      <xdr:spPr>
        <a:xfrm>
          <a:off x="16268700" y="130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125979</xdr:rowOff>
    </xdr:from>
    <xdr:ext cx="534377" cy="259045"/>
    <xdr:sp macro="" textlink="">
      <xdr:nvSpPr>
        <xdr:cNvPr id="649" name="公債費該当値テキスト"/>
        <xdr:cNvSpPr txBox="1"/>
      </xdr:nvSpPr>
      <xdr:spPr>
        <a:xfrm>
          <a:off x="16370300" y="12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130260</xdr:rowOff>
    </xdr:from>
    <xdr:to>
      <xdr:col>81</xdr:col>
      <xdr:colOff>101600</xdr:colOff>
      <xdr:row>76</xdr:row>
      <xdr:rowOff>60410</xdr:rowOff>
    </xdr:to>
    <xdr:sp macro="" textlink="">
      <xdr:nvSpPr>
        <xdr:cNvPr id="650" name="楕円 649"/>
        <xdr:cNvSpPr/>
      </xdr:nvSpPr>
      <xdr:spPr>
        <a:xfrm>
          <a:off x="15430500" y="1298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51537</xdr:rowOff>
    </xdr:from>
    <xdr:ext cx="534377" cy="259045"/>
    <xdr:sp macro="" textlink="">
      <xdr:nvSpPr>
        <xdr:cNvPr id="651" name="テキスト ボックス 650"/>
        <xdr:cNvSpPr txBox="1"/>
      </xdr:nvSpPr>
      <xdr:spPr>
        <a:xfrm>
          <a:off x="15214111" y="1308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109948</xdr:rowOff>
    </xdr:from>
    <xdr:to>
      <xdr:col>76</xdr:col>
      <xdr:colOff>165100</xdr:colOff>
      <xdr:row>76</xdr:row>
      <xdr:rowOff>40097</xdr:rowOff>
    </xdr:to>
    <xdr:sp macro="" textlink="">
      <xdr:nvSpPr>
        <xdr:cNvPr id="652" name="楕円 651"/>
        <xdr:cNvSpPr/>
      </xdr:nvSpPr>
      <xdr:spPr>
        <a:xfrm>
          <a:off x="14541500" y="129686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31224</xdr:rowOff>
    </xdr:from>
    <xdr:ext cx="534377" cy="259045"/>
    <xdr:sp macro="" textlink="">
      <xdr:nvSpPr>
        <xdr:cNvPr id="653" name="テキスト ボックス 652"/>
        <xdr:cNvSpPr txBox="1"/>
      </xdr:nvSpPr>
      <xdr:spPr>
        <a:xfrm>
          <a:off x="14325111" y="130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39114</xdr:rowOff>
    </xdr:from>
    <xdr:to>
      <xdr:col>72</xdr:col>
      <xdr:colOff>38100</xdr:colOff>
      <xdr:row>75</xdr:row>
      <xdr:rowOff>140714</xdr:rowOff>
    </xdr:to>
    <xdr:sp macro="" textlink="">
      <xdr:nvSpPr>
        <xdr:cNvPr id="654" name="楕円 653"/>
        <xdr:cNvSpPr/>
      </xdr:nvSpPr>
      <xdr:spPr>
        <a:xfrm>
          <a:off x="13652500" y="128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157241</xdr:rowOff>
    </xdr:from>
    <xdr:ext cx="534377" cy="259045"/>
    <xdr:sp macro="" textlink="">
      <xdr:nvSpPr>
        <xdr:cNvPr id="655" name="テキスト ボックス 654"/>
        <xdr:cNvSpPr txBox="1"/>
      </xdr:nvSpPr>
      <xdr:spPr>
        <a:xfrm>
          <a:off x="13436111" y="126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164468</xdr:rowOff>
    </xdr:from>
    <xdr:to>
      <xdr:col>67</xdr:col>
      <xdr:colOff>101600</xdr:colOff>
      <xdr:row>75</xdr:row>
      <xdr:rowOff>94618</xdr:rowOff>
    </xdr:to>
    <xdr:sp macro="" textlink="">
      <xdr:nvSpPr>
        <xdr:cNvPr id="656" name="楕円 655"/>
        <xdr:cNvSpPr/>
      </xdr:nvSpPr>
      <xdr:spPr>
        <a:xfrm>
          <a:off x="12763500" y="12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85745</xdr:rowOff>
    </xdr:from>
    <xdr:ext cx="534377" cy="259045"/>
    <xdr:sp macro="" textlink="">
      <xdr:nvSpPr>
        <xdr:cNvPr id="657" name="テキスト ボックス 656"/>
        <xdr:cNvSpPr txBox="1"/>
      </xdr:nvSpPr>
      <xdr:spPr>
        <a:xfrm>
          <a:off x="12547111" y="12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167501</xdr:rowOff>
    </xdr:from>
    <xdr:to>
      <xdr:col>85</xdr:col>
      <xdr:colOff>127000</xdr:colOff>
      <xdr:row>99</xdr:row>
      <xdr:rowOff>65852</xdr:rowOff>
    </xdr:to>
    <xdr:cxnSp macro="">
      <xdr:nvCxnSpPr>
        <xdr:cNvPr id="688" name="直線コネクタ 687"/>
        <xdr:cNvCxnSpPr/>
      </xdr:nvCxnSpPr>
      <xdr:spPr>
        <a:xfrm flipV="1">
          <a:off x="15481300" y="16969601"/>
          <a:ext cx="838200" cy="6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52898</xdr:rowOff>
    </xdr:from>
    <xdr:to>
      <xdr:col>81</xdr:col>
      <xdr:colOff>50800</xdr:colOff>
      <xdr:row>99</xdr:row>
      <xdr:rowOff>65852</xdr:rowOff>
    </xdr:to>
    <xdr:cxnSp macro="">
      <xdr:nvCxnSpPr>
        <xdr:cNvPr id="691" name="直線コネクタ 690"/>
        <xdr:cNvCxnSpPr/>
      </xdr:nvCxnSpPr>
      <xdr:spPr>
        <a:xfrm>
          <a:off x="14592300" y="1702644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51133</xdr:rowOff>
    </xdr:from>
    <xdr:to>
      <xdr:col>76</xdr:col>
      <xdr:colOff>114300</xdr:colOff>
      <xdr:row>99</xdr:row>
      <xdr:rowOff>52898</xdr:rowOff>
    </xdr:to>
    <xdr:cxnSp macro="">
      <xdr:nvCxnSpPr>
        <xdr:cNvPr id="694" name="直線コネクタ 693"/>
        <xdr:cNvCxnSpPr/>
      </xdr:nvCxnSpPr>
      <xdr:spPr>
        <a:xfrm>
          <a:off x="13703300" y="17024683"/>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51133</xdr:rowOff>
    </xdr:from>
    <xdr:to>
      <xdr:col>71</xdr:col>
      <xdr:colOff>177800</xdr:colOff>
      <xdr:row>99</xdr:row>
      <xdr:rowOff>73482</xdr:rowOff>
    </xdr:to>
    <xdr:cxnSp macro="">
      <xdr:nvCxnSpPr>
        <xdr:cNvPr id="697" name="直線コネクタ 696"/>
        <xdr:cNvCxnSpPr/>
      </xdr:nvCxnSpPr>
      <xdr:spPr>
        <a:xfrm flipV="1">
          <a:off x="12814300" y="17024683"/>
          <a:ext cx="889000" cy="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2547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116701</xdr:rowOff>
    </xdr:from>
    <xdr:to>
      <xdr:col>85</xdr:col>
      <xdr:colOff>177800</xdr:colOff>
      <xdr:row>99</xdr:row>
      <xdr:rowOff>46851</xdr:rowOff>
    </xdr:to>
    <xdr:sp macro="" textlink="">
      <xdr:nvSpPr>
        <xdr:cNvPr id="707" name="楕円 706"/>
        <xdr:cNvSpPr/>
      </xdr:nvSpPr>
      <xdr:spPr>
        <a:xfrm>
          <a:off x="16268700" y="169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32045</xdr:rowOff>
    </xdr:from>
    <xdr:ext cx="469744" cy="259045"/>
    <xdr:sp macro="" textlink="">
      <xdr:nvSpPr>
        <xdr:cNvPr id="708" name="積立金該当値テキスト"/>
        <xdr:cNvSpPr txBox="1"/>
      </xdr:nvSpPr>
      <xdr:spPr>
        <a:xfrm>
          <a:off x="16370300" y="168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15052</xdr:rowOff>
    </xdr:from>
    <xdr:to>
      <xdr:col>81</xdr:col>
      <xdr:colOff>101600</xdr:colOff>
      <xdr:row>99</xdr:row>
      <xdr:rowOff>116652</xdr:rowOff>
    </xdr:to>
    <xdr:sp macro="" textlink="">
      <xdr:nvSpPr>
        <xdr:cNvPr id="709" name="楕円 708"/>
        <xdr:cNvSpPr/>
      </xdr:nvSpPr>
      <xdr:spPr>
        <a:xfrm>
          <a:off x="15430500" y="169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107779</xdr:rowOff>
    </xdr:from>
    <xdr:ext cx="469744" cy="259045"/>
    <xdr:sp macro="" textlink="">
      <xdr:nvSpPr>
        <xdr:cNvPr id="710" name="テキスト ボックス 709"/>
        <xdr:cNvSpPr txBox="1"/>
      </xdr:nvSpPr>
      <xdr:spPr>
        <a:xfrm>
          <a:off x="15246428" y="1708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2098</xdr:rowOff>
    </xdr:from>
    <xdr:to>
      <xdr:col>76</xdr:col>
      <xdr:colOff>165100</xdr:colOff>
      <xdr:row>99</xdr:row>
      <xdr:rowOff>103698</xdr:rowOff>
    </xdr:to>
    <xdr:sp macro="" textlink="">
      <xdr:nvSpPr>
        <xdr:cNvPr id="711" name="楕円 710"/>
        <xdr:cNvSpPr/>
      </xdr:nvSpPr>
      <xdr:spPr>
        <a:xfrm>
          <a:off x="14541500" y="169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94825</xdr:rowOff>
    </xdr:from>
    <xdr:ext cx="469744" cy="259045"/>
    <xdr:sp macro="" textlink="">
      <xdr:nvSpPr>
        <xdr:cNvPr id="712" name="テキスト ボックス 711"/>
        <xdr:cNvSpPr txBox="1"/>
      </xdr:nvSpPr>
      <xdr:spPr>
        <a:xfrm>
          <a:off x="14357428" y="1706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333</xdr:rowOff>
    </xdr:from>
    <xdr:to>
      <xdr:col>72</xdr:col>
      <xdr:colOff>38100</xdr:colOff>
      <xdr:row>99</xdr:row>
      <xdr:rowOff>101933</xdr:rowOff>
    </xdr:to>
    <xdr:sp macro="" textlink="">
      <xdr:nvSpPr>
        <xdr:cNvPr id="713" name="楕円 712"/>
        <xdr:cNvSpPr/>
      </xdr:nvSpPr>
      <xdr:spPr>
        <a:xfrm>
          <a:off x="13652500" y="169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93060</xdr:rowOff>
    </xdr:from>
    <xdr:ext cx="469744" cy="259045"/>
    <xdr:sp macro="" textlink="">
      <xdr:nvSpPr>
        <xdr:cNvPr id="714" name="テキスト ボックス 713"/>
        <xdr:cNvSpPr txBox="1"/>
      </xdr:nvSpPr>
      <xdr:spPr>
        <a:xfrm>
          <a:off x="13468428" y="1706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22682</xdr:rowOff>
    </xdr:from>
    <xdr:to>
      <xdr:col>67</xdr:col>
      <xdr:colOff>101600</xdr:colOff>
      <xdr:row>99</xdr:row>
      <xdr:rowOff>124282</xdr:rowOff>
    </xdr:to>
    <xdr:sp macro="" textlink="">
      <xdr:nvSpPr>
        <xdr:cNvPr id="715" name="楕円 714"/>
        <xdr:cNvSpPr/>
      </xdr:nvSpPr>
      <xdr:spPr>
        <a:xfrm>
          <a:off x="12763500" y="169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115409</xdr:rowOff>
    </xdr:from>
    <xdr:ext cx="469744" cy="259045"/>
    <xdr:sp macro="" textlink="">
      <xdr:nvSpPr>
        <xdr:cNvPr id="716" name="テキスト ボックス 715"/>
        <xdr:cNvSpPr txBox="1"/>
      </xdr:nvSpPr>
      <xdr:spPr>
        <a:xfrm>
          <a:off x="12579428" y="1708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87625</xdr:rowOff>
    </xdr:from>
    <xdr:to>
      <xdr:col>116</xdr:col>
      <xdr:colOff>63500</xdr:colOff>
      <xdr:row>38</xdr:row>
      <xdr:rowOff>126716</xdr:rowOff>
    </xdr:to>
    <xdr:cxnSp macro="">
      <xdr:nvCxnSpPr>
        <xdr:cNvPr id="743" name="直線コネクタ 742"/>
        <xdr:cNvCxnSpPr/>
      </xdr:nvCxnSpPr>
      <xdr:spPr>
        <a:xfrm flipV="1">
          <a:off x="21323300" y="6602725"/>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126670</xdr:rowOff>
    </xdr:from>
    <xdr:to>
      <xdr:col>111</xdr:col>
      <xdr:colOff>177800</xdr:colOff>
      <xdr:row>38</xdr:row>
      <xdr:rowOff>126716</xdr:rowOff>
    </xdr:to>
    <xdr:cxnSp macro="">
      <xdr:nvCxnSpPr>
        <xdr:cNvPr id="746" name="直線コネクタ 745"/>
        <xdr:cNvCxnSpPr/>
      </xdr:nvCxnSpPr>
      <xdr:spPr>
        <a:xfrm>
          <a:off x="20434300" y="664177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107833</xdr:rowOff>
    </xdr:from>
    <xdr:to>
      <xdr:col>107</xdr:col>
      <xdr:colOff>50800</xdr:colOff>
      <xdr:row>38</xdr:row>
      <xdr:rowOff>126670</xdr:rowOff>
    </xdr:to>
    <xdr:cxnSp macro="">
      <xdr:nvCxnSpPr>
        <xdr:cNvPr id="749" name="直線コネクタ 748"/>
        <xdr:cNvCxnSpPr/>
      </xdr:nvCxnSpPr>
      <xdr:spPr>
        <a:xfrm>
          <a:off x="19545300" y="6451483"/>
          <a:ext cx="889000" cy="19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107833</xdr:rowOff>
    </xdr:from>
    <xdr:to>
      <xdr:col>102</xdr:col>
      <xdr:colOff>114300</xdr:colOff>
      <xdr:row>38</xdr:row>
      <xdr:rowOff>139700</xdr:rowOff>
    </xdr:to>
    <xdr:cxnSp macro="">
      <xdr:nvCxnSpPr>
        <xdr:cNvPr id="752" name="直線コネクタ 751"/>
        <xdr:cNvCxnSpPr/>
      </xdr:nvCxnSpPr>
      <xdr:spPr>
        <a:xfrm flipV="1">
          <a:off x="18656300" y="6451483"/>
          <a:ext cx="889000" cy="20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94942</xdr:rowOff>
    </xdr:from>
    <xdr:ext cx="469744" cy="259045"/>
    <xdr:sp macro="" textlink="">
      <xdr:nvSpPr>
        <xdr:cNvPr id="754" name="テキスト ボックス 753"/>
        <xdr:cNvSpPr txBox="1"/>
      </xdr:nvSpPr>
      <xdr:spPr>
        <a:xfrm>
          <a:off x="19310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36825</xdr:rowOff>
    </xdr:from>
    <xdr:to>
      <xdr:col>116</xdr:col>
      <xdr:colOff>114300</xdr:colOff>
      <xdr:row>38</xdr:row>
      <xdr:rowOff>138425</xdr:rowOff>
    </xdr:to>
    <xdr:sp macro="" textlink="">
      <xdr:nvSpPr>
        <xdr:cNvPr id="762" name="楕円 761"/>
        <xdr:cNvSpPr/>
      </xdr:nvSpPr>
      <xdr:spPr>
        <a:xfrm>
          <a:off x="22110700" y="65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123202</xdr:rowOff>
    </xdr:from>
    <xdr:ext cx="469744" cy="259045"/>
    <xdr:sp macro="" textlink="">
      <xdr:nvSpPr>
        <xdr:cNvPr id="763" name="投資及び出資金該当値テキスト"/>
        <xdr:cNvSpPr txBox="1"/>
      </xdr:nvSpPr>
      <xdr:spPr>
        <a:xfrm>
          <a:off x="22212300" y="646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75916</xdr:rowOff>
    </xdr:from>
    <xdr:to>
      <xdr:col>112</xdr:col>
      <xdr:colOff>38100</xdr:colOff>
      <xdr:row>39</xdr:row>
      <xdr:rowOff>6066</xdr:rowOff>
    </xdr:to>
    <xdr:sp macro="" textlink="">
      <xdr:nvSpPr>
        <xdr:cNvPr id="764" name="楕円 763"/>
        <xdr:cNvSpPr/>
      </xdr:nvSpPr>
      <xdr:spPr>
        <a:xfrm>
          <a:off x="21272500" y="65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168643</xdr:rowOff>
    </xdr:from>
    <xdr:ext cx="378565" cy="259045"/>
    <xdr:sp macro="" textlink="">
      <xdr:nvSpPr>
        <xdr:cNvPr id="765" name="テキスト ボックス 764"/>
        <xdr:cNvSpPr txBox="1"/>
      </xdr:nvSpPr>
      <xdr:spPr>
        <a:xfrm>
          <a:off x="21134017" y="668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75870</xdr:rowOff>
    </xdr:from>
    <xdr:to>
      <xdr:col>107</xdr:col>
      <xdr:colOff>101600</xdr:colOff>
      <xdr:row>39</xdr:row>
      <xdr:rowOff>6020</xdr:rowOff>
    </xdr:to>
    <xdr:sp macro="" textlink="">
      <xdr:nvSpPr>
        <xdr:cNvPr id="766" name="楕円 765"/>
        <xdr:cNvSpPr/>
      </xdr:nvSpPr>
      <xdr:spPr>
        <a:xfrm>
          <a:off x="20383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168597</xdr:rowOff>
    </xdr:from>
    <xdr:ext cx="378565" cy="259045"/>
    <xdr:sp macro="" textlink="">
      <xdr:nvSpPr>
        <xdr:cNvPr id="767" name="テキスト ボックス 766"/>
        <xdr:cNvSpPr txBox="1"/>
      </xdr:nvSpPr>
      <xdr:spPr>
        <a:xfrm>
          <a:off x="20245017" y="668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57033</xdr:rowOff>
    </xdr:from>
    <xdr:to>
      <xdr:col>102</xdr:col>
      <xdr:colOff>165100</xdr:colOff>
      <xdr:row>37</xdr:row>
      <xdr:rowOff>158633</xdr:rowOff>
    </xdr:to>
    <xdr:sp macro="" textlink="">
      <xdr:nvSpPr>
        <xdr:cNvPr id="768" name="楕円 767"/>
        <xdr:cNvSpPr/>
      </xdr:nvSpPr>
      <xdr:spPr>
        <a:xfrm>
          <a:off x="19494500" y="64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3710</xdr:rowOff>
    </xdr:from>
    <xdr:ext cx="469744" cy="259045"/>
    <xdr:sp macro="" textlink="">
      <xdr:nvSpPr>
        <xdr:cNvPr id="769" name="テキスト ボックス 768"/>
        <xdr:cNvSpPr txBox="1"/>
      </xdr:nvSpPr>
      <xdr:spPr>
        <a:xfrm>
          <a:off x="19310428" y="61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35763</xdr:rowOff>
    </xdr:from>
    <xdr:to>
      <xdr:col>116</xdr:col>
      <xdr:colOff>63500</xdr:colOff>
      <xdr:row>59</xdr:row>
      <xdr:rowOff>35801</xdr:rowOff>
    </xdr:to>
    <xdr:cxnSp macro="">
      <xdr:nvCxnSpPr>
        <xdr:cNvPr id="800" name="直線コネクタ 799"/>
        <xdr:cNvCxnSpPr/>
      </xdr:nvCxnSpPr>
      <xdr:spPr>
        <a:xfrm>
          <a:off x="21323300" y="1015131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35763</xdr:rowOff>
    </xdr:from>
    <xdr:to>
      <xdr:col>111</xdr:col>
      <xdr:colOff>177800</xdr:colOff>
      <xdr:row>59</xdr:row>
      <xdr:rowOff>44450</xdr:rowOff>
    </xdr:to>
    <xdr:cxnSp macro="">
      <xdr:nvCxnSpPr>
        <xdr:cNvPr id="803" name="直線コネクタ 802"/>
        <xdr:cNvCxnSpPr/>
      </xdr:nvCxnSpPr>
      <xdr:spPr>
        <a:xfrm flipV="1">
          <a:off x="20434300" y="1015131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156451</xdr:rowOff>
    </xdr:from>
    <xdr:to>
      <xdr:col>116</xdr:col>
      <xdr:colOff>114300</xdr:colOff>
      <xdr:row>59</xdr:row>
      <xdr:rowOff>86601</xdr:rowOff>
    </xdr:to>
    <xdr:sp macro="" textlink="">
      <xdr:nvSpPr>
        <xdr:cNvPr id="819" name="楕円 818"/>
        <xdr:cNvSpPr/>
      </xdr:nvSpPr>
      <xdr:spPr>
        <a:xfrm>
          <a:off x="221107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71378</xdr:rowOff>
    </xdr:from>
    <xdr:ext cx="378565" cy="259045"/>
    <xdr:sp macro="" textlink="">
      <xdr:nvSpPr>
        <xdr:cNvPr id="820" name="貸付金該当値テキスト"/>
        <xdr:cNvSpPr txBox="1"/>
      </xdr:nvSpPr>
      <xdr:spPr>
        <a:xfrm>
          <a:off x="22212300" y="1001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156413</xdr:rowOff>
    </xdr:from>
    <xdr:to>
      <xdr:col>112</xdr:col>
      <xdr:colOff>38100</xdr:colOff>
      <xdr:row>59</xdr:row>
      <xdr:rowOff>86563</xdr:rowOff>
    </xdr:to>
    <xdr:sp macro="" textlink="">
      <xdr:nvSpPr>
        <xdr:cNvPr id="821" name="楕円 820"/>
        <xdr:cNvSpPr/>
      </xdr:nvSpPr>
      <xdr:spPr>
        <a:xfrm>
          <a:off x="212725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77690</xdr:rowOff>
    </xdr:from>
    <xdr:ext cx="378565" cy="259045"/>
    <xdr:sp macro="" textlink="">
      <xdr:nvSpPr>
        <xdr:cNvPr id="822" name="テキスト ボックス 821"/>
        <xdr:cNvSpPr txBox="1"/>
      </xdr:nvSpPr>
      <xdr:spPr>
        <a:xfrm>
          <a:off x="21134017" y="1019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79084</xdr:rowOff>
    </xdr:from>
    <xdr:to>
      <xdr:col>116</xdr:col>
      <xdr:colOff>63500</xdr:colOff>
      <xdr:row>77</xdr:row>
      <xdr:rowOff>116954</xdr:rowOff>
    </xdr:to>
    <xdr:cxnSp macro="">
      <xdr:nvCxnSpPr>
        <xdr:cNvPr id="858" name="直線コネクタ 857"/>
        <xdr:cNvCxnSpPr/>
      </xdr:nvCxnSpPr>
      <xdr:spPr>
        <a:xfrm>
          <a:off x="21323300" y="13280734"/>
          <a:ext cx="838200" cy="3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69292</xdr:rowOff>
    </xdr:from>
    <xdr:to>
      <xdr:col>111</xdr:col>
      <xdr:colOff>177800</xdr:colOff>
      <xdr:row>77</xdr:row>
      <xdr:rowOff>79084</xdr:rowOff>
    </xdr:to>
    <xdr:cxnSp macro="">
      <xdr:nvCxnSpPr>
        <xdr:cNvPr id="861" name="直線コネクタ 860"/>
        <xdr:cNvCxnSpPr/>
      </xdr:nvCxnSpPr>
      <xdr:spPr>
        <a:xfrm>
          <a:off x="20434300" y="13270942"/>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50260</xdr:rowOff>
    </xdr:from>
    <xdr:to>
      <xdr:col>107</xdr:col>
      <xdr:colOff>50800</xdr:colOff>
      <xdr:row>77</xdr:row>
      <xdr:rowOff>69292</xdr:rowOff>
    </xdr:to>
    <xdr:cxnSp macro="">
      <xdr:nvCxnSpPr>
        <xdr:cNvPr id="864" name="直線コネクタ 863"/>
        <xdr:cNvCxnSpPr/>
      </xdr:nvCxnSpPr>
      <xdr:spPr>
        <a:xfrm>
          <a:off x="19545300" y="13251910"/>
          <a:ext cx="8890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50260</xdr:rowOff>
    </xdr:from>
    <xdr:to>
      <xdr:col>102</xdr:col>
      <xdr:colOff>114300</xdr:colOff>
      <xdr:row>77</xdr:row>
      <xdr:rowOff>74434</xdr:rowOff>
    </xdr:to>
    <xdr:cxnSp macro="">
      <xdr:nvCxnSpPr>
        <xdr:cNvPr id="867" name="直線コネクタ 866"/>
        <xdr:cNvCxnSpPr/>
      </xdr:nvCxnSpPr>
      <xdr:spPr>
        <a:xfrm flipV="1">
          <a:off x="18656300" y="13251910"/>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66154</xdr:rowOff>
    </xdr:from>
    <xdr:to>
      <xdr:col>116</xdr:col>
      <xdr:colOff>114300</xdr:colOff>
      <xdr:row>77</xdr:row>
      <xdr:rowOff>167754</xdr:rowOff>
    </xdr:to>
    <xdr:sp macro="" textlink="">
      <xdr:nvSpPr>
        <xdr:cNvPr id="877" name="楕円 876"/>
        <xdr:cNvSpPr/>
      </xdr:nvSpPr>
      <xdr:spPr>
        <a:xfrm>
          <a:off x="22110700" y="132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44581</xdr:rowOff>
    </xdr:from>
    <xdr:ext cx="534377" cy="259045"/>
    <xdr:sp macro="" textlink="">
      <xdr:nvSpPr>
        <xdr:cNvPr id="878" name="繰出金該当値テキスト"/>
        <xdr:cNvSpPr txBox="1"/>
      </xdr:nvSpPr>
      <xdr:spPr>
        <a:xfrm>
          <a:off x="22212300" y="132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28284</xdr:rowOff>
    </xdr:from>
    <xdr:to>
      <xdr:col>112</xdr:col>
      <xdr:colOff>38100</xdr:colOff>
      <xdr:row>77</xdr:row>
      <xdr:rowOff>129884</xdr:rowOff>
    </xdr:to>
    <xdr:sp macro="" textlink="">
      <xdr:nvSpPr>
        <xdr:cNvPr id="879" name="楕円 878"/>
        <xdr:cNvSpPr/>
      </xdr:nvSpPr>
      <xdr:spPr>
        <a:xfrm>
          <a:off x="21272500" y="132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121011</xdr:rowOff>
    </xdr:from>
    <xdr:ext cx="534377" cy="259045"/>
    <xdr:sp macro="" textlink="">
      <xdr:nvSpPr>
        <xdr:cNvPr id="880" name="テキスト ボックス 879"/>
        <xdr:cNvSpPr txBox="1"/>
      </xdr:nvSpPr>
      <xdr:spPr>
        <a:xfrm>
          <a:off x="21056111" y="133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18492</xdr:rowOff>
    </xdr:from>
    <xdr:to>
      <xdr:col>107</xdr:col>
      <xdr:colOff>101600</xdr:colOff>
      <xdr:row>77</xdr:row>
      <xdr:rowOff>120092</xdr:rowOff>
    </xdr:to>
    <xdr:sp macro="" textlink="">
      <xdr:nvSpPr>
        <xdr:cNvPr id="881" name="楕円 880"/>
        <xdr:cNvSpPr/>
      </xdr:nvSpPr>
      <xdr:spPr>
        <a:xfrm>
          <a:off x="20383500" y="13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111219</xdr:rowOff>
    </xdr:from>
    <xdr:ext cx="534377" cy="259045"/>
    <xdr:sp macro="" textlink="">
      <xdr:nvSpPr>
        <xdr:cNvPr id="882" name="テキスト ボックス 881"/>
        <xdr:cNvSpPr txBox="1"/>
      </xdr:nvSpPr>
      <xdr:spPr>
        <a:xfrm>
          <a:off x="20167111" y="133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170910</xdr:rowOff>
    </xdr:from>
    <xdr:to>
      <xdr:col>102</xdr:col>
      <xdr:colOff>165100</xdr:colOff>
      <xdr:row>77</xdr:row>
      <xdr:rowOff>101060</xdr:rowOff>
    </xdr:to>
    <xdr:sp macro="" textlink="">
      <xdr:nvSpPr>
        <xdr:cNvPr id="883" name="楕円 882"/>
        <xdr:cNvSpPr/>
      </xdr:nvSpPr>
      <xdr:spPr>
        <a:xfrm>
          <a:off x="19494500" y="132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92187</xdr:rowOff>
    </xdr:from>
    <xdr:ext cx="534377" cy="259045"/>
    <xdr:sp macro="" textlink="">
      <xdr:nvSpPr>
        <xdr:cNvPr id="884" name="テキスト ボックス 883"/>
        <xdr:cNvSpPr txBox="1"/>
      </xdr:nvSpPr>
      <xdr:spPr>
        <a:xfrm>
          <a:off x="19278111" y="132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23634</xdr:rowOff>
    </xdr:from>
    <xdr:to>
      <xdr:col>98</xdr:col>
      <xdr:colOff>38100</xdr:colOff>
      <xdr:row>77</xdr:row>
      <xdr:rowOff>125234</xdr:rowOff>
    </xdr:to>
    <xdr:sp macro="" textlink="">
      <xdr:nvSpPr>
        <xdr:cNvPr id="885" name="楕円 884"/>
        <xdr:cNvSpPr/>
      </xdr:nvSpPr>
      <xdr:spPr>
        <a:xfrm>
          <a:off x="18605500" y="132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116361</xdr:rowOff>
    </xdr:from>
    <xdr:ext cx="534377" cy="259045"/>
    <xdr:sp macro="" textlink="">
      <xdr:nvSpPr>
        <xdr:cNvPr id="886" name="テキスト ボックス 885"/>
        <xdr:cNvSpPr txBox="1"/>
      </xdr:nvSpPr>
      <xdr:spPr>
        <a:xfrm>
          <a:off x="18389111" y="1331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49,699</a:t>
          </a:r>
          <a:r>
            <a:rPr kumimoji="1" lang="ja-JP" altLang="en-US" sz="1300">
              <a:latin typeface="ＭＳ Ｐゴシック" panose="020B0600070205080204" pitchFamily="50" charset="-128"/>
              <a:ea typeface="ＭＳ Ｐゴシック" panose="020B0600070205080204" pitchFamily="50" charset="-128"/>
            </a:rPr>
            <a:t>円で類似団体平均を大きく下回っているが、これは消防業務やごみ処理業務を一部事務組合で行っていることが大きい。補助費等の値が類似団体平均を上回っていることも一部事務組合への負担金の影響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普通建設事業費は、住民１人当たり</a:t>
          </a:r>
          <a:r>
            <a:rPr kumimoji="1" lang="en-US" altLang="ja-JP" sz="1300">
              <a:latin typeface="ＭＳ Ｐゴシック" panose="020B0600070205080204" pitchFamily="50" charset="-128"/>
              <a:ea typeface="ＭＳ Ｐゴシック" panose="020B0600070205080204" pitchFamily="50" charset="-128"/>
            </a:rPr>
            <a:t>55,894</a:t>
          </a:r>
          <a:r>
            <a:rPr kumimoji="1" lang="ja-JP" altLang="en-US" sz="1300">
              <a:latin typeface="ＭＳ Ｐゴシック" panose="020B0600070205080204" pitchFamily="50" charset="-128"/>
              <a:ea typeface="ＭＳ Ｐゴシック" panose="020B0600070205080204" pitchFamily="50" charset="-128"/>
            </a:rPr>
            <a:t>円で類似団体平均をやや上回っているが、類似団体平均と比べ新規整備が多い状況にある。新設した公共施設のランニングコストが物件費を上昇させる一因となっていることから、今後は、公共施設マネジメント計画による長寿命化や複合化を積極的に進め、施設保有量の適正化を図っていく。</a:t>
          </a:r>
        </a:p>
        <a:p>
          <a:r>
            <a:rPr kumimoji="1" lang="ja-JP" altLang="en-US" sz="1300">
              <a:latin typeface="ＭＳ Ｐゴシック" panose="020B0600070205080204" pitchFamily="50" charset="-128"/>
              <a:ea typeface="ＭＳ Ｐゴシック" panose="020B0600070205080204" pitchFamily="50" charset="-128"/>
            </a:rPr>
            <a:t>　積立金については、類似団体平均を大きく下回っており、財政調整基金などの基金現在額も取崩超過により減少している。不測の事態へ備えるためにも、基金に依存しない予算編成に努め、適正な基金額を維持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88,234
83,978
108.33
34,113,628
32,954,760
956,858
19,129,682
27,267,057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111125</xdr:rowOff>
    </xdr:from>
    <xdr:to>
      <xdr:col>24</xdr:col>
      <xdr:colOff>63500</xdr:colOff>
      <xdr:row>37</xdr:row>
      <xdr:rowOff>119126</xdr:rowOff>
    </xdr:to>
    <xdr:cxnSp macro="">
      <xdr:nvCxnSpPr>
        <xdr:cNvPr id="61" name="直線コネクタ 60"/>
        <xdr:cNvCxnSpPr/>
      </xdr:nvCxnSpPr>
      <xdr:spPr>
        <a:xfrm flipV="1">
          <a:off x="3797300" y="645477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44831</xdr:rowOff>
    </xdr:from>
    <xdr:to>
      <xdr:col>19</xdr:col>
      <xdr:colOff>177800</xdr:colOff>
      <xdr:row>37</xdr:row>
      <xdr:rowOff>119126</xdr:rowOff>
    </xdr:to>
    <xdr:cxnSp macro="">
      <xdr:nvCxnSpPr>
        <xdr:cNvPr id="64" name="直線コネクタ 63"/>
        <xdr:cNvCxnSpPr/>
      </xdr:nvCxnSpPr>
      <xdr:spPr>
        <a:xfrm>
          <a:off x="2908300" y="6388481"/>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44831</xdr:rowOff>
    </xdr:from>
    <xdr:to>
      <xdr:col>15</xdr:col>
      <xdr:colOff>50800</xdr:colOff>
      <xdr:row>37</xdr:row>
      <xdr:rowOff>82550</xdr:rowOff>
    </xdr:to>
    <xdr:cxnSp macro="">
      <xdr:nvCxnSpPr>
        <xdr:cNvPr id="67" name="直線コネクタ 66"/>
        <xdr:cNvCxnSpPr/>
      </xdr:nvCxnSpPr>
      <xdr:spPr>
        <a:xfrm flipV="1">
          <a:off x="2019300" y="638848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82550</xdr:rowOff>
    </xdr:from>
    <xdr:to>
      <xdr:col>10</xdr:col>
      <xdr:colOff>114300</xdr:colOff>
      <xdr:row>37</xdr:row>
      <xdr:rowOff>116840</xdr:rowOff>
    </xdr:to>
    <xdr:cxnSp macro="">
      <xdr:nvCxnSpPr>
        <xdr:cNvPr id="70" name="直線コネクタ 69"/>
        <xdr:cNvCxnSpPr/>
      </xdr:nvCxnSpPr>
      <xdr:spPr>
        <a:xfrm flipV="1">
          <a:off x="1130300" y="6426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10812</xdr:rowOff>
    </xdr:from>
    <xdr:ext cx="469744" cy="259045"/>
    <xdr:sp macro="" textlink="">
      <xdr:nvSpPr>
        <xdr:cNvPr id="74" name="テキスト ボックス 73"/>
        <xdr:cNvSpPr txBox="1"/>
      </xdr:nvSpPr>
      <xdr:spPr>
        <a:xfrm>
          <a:off x="895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60325</xdr:rowOff>
    </xdr:from>
    <xdr:to>
      <xdr:col>24</xdr:col>
      <xdr:colOff>114300</xdr:colOff>
      <xdr:row>37</xdr:row>
      <xdr:rowOff>161925</xdr:rowOff>
    </xdr:to>
    <xdr:sp macro="" textlink="">
      <xdr:nvSpPr>
        <xdr:cNvPr id="80" name="楕円 79"/>
        <xdr:cNvSpPr/>
      </xdr:nvSpPr>
      <xdr:spPr>
        <a:xfrm>
          <a:off x="45847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38752</xdr:rowOff>
    </xdr:from>
    <xdr:ext cx="469744" cy="259045"/>
    <xdr:sp macro="" textlink="">
      <xdr:nvSpPr>
        <xdr:cNvPr id="81" name="議会費該当値テキスト"/>
        <xdr:cNvSpPr txBox="1"/>
      </xdr:nvSpPr>
      <xdr:spPr>
        <a:xfrm>
          <a:off x="4686300"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68326</xdr:rowOff>
    </xdr:from>
    <xdr:to>
      <xdr:col>20</xdr:col>
      <xdr:colOff>38100</xdr:colOff>
      <xdr:row>37</xdr:row>
      <xdr:rowOff>169926</xdr:rowOff>
    </xdr:to>
    <xdr:sp macro="" textlink="">
      <xdr:nvSpPr>
        <xdr:cNvPr id="82" name="楕円 81"/>
        <xdr:cNvSpPr/>
      </xdr:nvSpPr>
      <xdr:spPr>
        <a:xfrm>
          <a:off x="3746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161053</xdr:rowOff>
    </xdr:from>
    <xdr:ext cx="469744" cy="259045"/>
    <xdr:sp macro="" textlink="">
      <xdr:nvSpPr>
        <xdr:cNvPr id="83" name="テキスト ボックス 82"/>
        <xdr:cNvSpPr txBox="1"/>
      </xdr:nvSpPr>
      <xdr:spPr>
        <a:xfrm>
          <a:off x="3562428"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165481</xdr:rowOff>
    </xdr:from>
    <xdr:to>
      <xdr:col>15</xdr:col>
      <xdr:colOff>101600</xdr:colOff>
      <xdr:row>37</xdr:row>
      <xdr:rowOff>95631</xdr:rowOff>
    </xdr:to>
    <xdr:sp macro="" textlink="">
      <xdr:nvSpPr>
        <xdr:cNvPr id="84" name="楕円 83"/>
        <xdr:cNvSpPr/>
      </xdr:nvSpPr>
      <xdr:spPr>
        <a:xfrm>
          <a:off x="2857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86758</xdr:rowOff>
    </xdr:from>
    <xdr:ext cx="469744" cy="259045"/>
    <xdr:sp macro="" textlink="">
      <xdr:nvSpPr>
        <xdr:cNvPr id="85" name="テキスト ボックス 84"/>
        <xdr:cNvSpPr txBox="1"/>
      </xdr:nvSpPr>
      <xdr:spPr>
        <a:xfrm>
          <a:off x="2673428" y="64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31750</xdr:rowOff>
    </xdr:from>
    <xdr:to>
      <xdr:col>10</xdr:col>
      <xdr:colOff>165100</xdr:colOff>
      <xdr:row>37</xdr:row>
      <xdr:rowOff>133350</xdr:rowOff>
    </xdr:to>
    <xdr:sp macro="" textlink="">
      <xdr:nvSpPr>
        <xdr:cNvPr id="86" name="楕円 85"/>
        <xdr:cNvSpPr/>
      </xdr:nvSpPr>
      <xdr:spPr>
        <a:xfrm>
          <a:off x="1968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124477</xdr:rowOff>
    </xdr:from>
    <xdr:ext cx="469744" cy="259045"/>
    <xdr:sp macro="" textlink="">
      <xdr:nvSpPr>
        <xdr:cNvPr id="87" name="テキスト ボックス 86"/>
        <xdr:cNvSpPr txBox="1"/>
      </xdr:nvSpPr>
      <xdr:spPr>
        <a:xfrm>
          <a:off x="1784428"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66040</xdr:rowOff>
    </xdr:from>
    <xdr:to>
      <xdr:col>6</xdr:col>
      <xdr:colOff>38100</xdr:colOff>
      <xdr:row>37</xdr:row>
      <xdr:rowOff>167640</xdr:rowOff>
    </xdr:to>
    <xdr:sp macro="" textlink="">
      <xdr:nvSpPr>
        <xdr:cNvPr id="88" name="楕円 87"/>
        <xdr:cNvSpPr/>
      </xdr:nvSpPr>
      <xdr:spPr>
        <a:xfrm>
          <a:off x="1079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158767</xdr:rowOff>
    </xdr:from>
    <xdr:ext cx="469744" cy="259045"/>
    <xdr:sp macro="" textlink="">
      <xdr:nvSpPr>
        <xdr:cNvPr id="89" name="テキスト ボックス 88"/>
        <xdr:cNvSpPr txBox="1"/>
      </xdr:nvSpPr>
      <xdr:spPr>
        <a:xfrm>
          <a:off x="895428"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121965</xdr:rowOff>
    </xdr:from>
    <xdr:to>
      <xdr:col>24</xdr:col>
      <xdr:colOff>63500</xdr:colOff>
      <xdr:row>57</xdr:row>
      <xdr:rowOff>154156</xdr:rowOff>
    </xdr:to>
    <xdr:cxnSp macro="">
      <xdr:nvCxnSpPr>
        <xdr:cNvPr id="116" name="直線コネクタ 115"/>
        <xdr:cNvCxnSpPr/>
      </xdr:nvCxnSpPr>
      <xdr:spPr>
        <a:xfrm flipV="1">
          <a:off x="3797300" y="9894615"/>
          <a:ext cx="838200" cy="3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143659</xdr:rowOff>
    </xdr:from>
    <xdr:to>
      <xdr:col>19</xdr:col>
      <xdr:colOff>177800</xdr:colOff>
      <xdr:row>57</xdr:row>
      <xdr:rowOff>154156</xdr:rowOff>
    </xdr:to>
    <xdr:cxnSp macro="">
      <xdr:nvCxnSpPr>
        <xdr:cNvPr id="119" name="直線コネクタ 118"/>
        <xdr:cNvCxnSpPr/>
      </xdr:nvCxnSpPr>
      <xdr:spPr>
        <a:xfrm>
          <a:off x="2908300" y="9916309"/>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143659</xdr:rowOff>
    </xdr:from>
    <xdr:to>
      <xdr:col>15</xdr:col>
      <xdr:colOff>50800</xdr:colOff>
      <xdr:row>57</xdr:row>
      <xdr:rowOff>164576</xdr:rowOff>
    </xdr:to>
    <xdr:cxnSp macro="">
      <xdr:nvCxnSpPr>
        <xdr:cNvPr id="122" name="直線コネクタ 121"/>
        <xdr:cNvCxnSpPr/>
      </xdr:nvCxnSpPr>
      <xdr:spPr>
        <a:xfrm flipV="1">
          <a:off x="2019300" y="9916309"/>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164576</xdr:rowOff>
    </xdr:from>
    <xdr:to>
      <xdr:col>10</xdr:col>
      <xdr:colOff>114300</xdr:colOff>
      <xdr:row>57</xdr:row>
      <xdr:rowOff>166680</xdr:rowOff>
    </xdr:to>
    <xdr:cxnSp macro="">
      <xdr:nvCxnSpPr>
        <xdr:cNvPr id="125" name="直線コネクタ 124"/>
        <xdr:cNvCxnSpPr/>
      </xdr:nvCxnSpPr>
      <xdr:spPr>
        <a:xfrm flipV="1">
          <a:off x="1130300" y="9937226"/>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89774</xdr:rowOff>
    </xdr:from>
    <xdr:ext cx="534377" cy="259045"/>
    <xdr:sp macro="" textlink="">
      <xdr:nvSpPr>
        <xdr:cNvPr id="129" name="テキスト ボックス 128"/>
        <xdr:cNvSpPr txBox="1"/>
      </xdr:nvSpPr>
      <xdr:spPr>
        <a:xfrm>
          <a:off x="863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71165</xdr:rowOff>
    </xdr:from>
    <xdr:to>
      <xdr:col>24</xdr:col>
      <xdr:colOff>114300</xdr:colOff>
      <xdr:row>58</xdr:row>
      <xdr:rowOff>1315</xdr:rowOff>
    </xdr:to>
    <xdr:sp macro="" textlink="">
      <xdr:nvSpPr>
        <xdr:cNvPr id="135" name="楕円 134"/>
        <xdr:cNvSpPr/>
      </xdr:nvSpPr>
      <xdr:spPr>
        <a:xfrm>
          <a:off x="4584700" y="98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157542</xdr:rowOff>
    </xdr:from>
    <xdr:ext cx="534377" cy="259045"/>
    <xdr:sp macro="" textlink="">
      <xdr:nvSpPr>
        <xdr:cNvPr id="136" name="総務費該当値テキスト"/>
        <xdr:cNvSpPr txBox="1"/>
      </xdr:nvSpPr>
      <xdr:spPr>
        <a:xfrm>
          <a:off x="4686300" y="97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103356</xdr:rowOff>
    </xdr:from>
    <xdr:to>
      <xdr:col>20</xdr:col>
      <xdr:colOff>38100</xdr:colOff>
      <xdr:row>58</xdr:row>
      <xdr:rowOff>33506</xdr:rowOff>
    </xdr:to>
    <xdr:sp macro="" textlink="">
      <xdr:nvSpPr>
        <xdr:cNvPr id="137" name="楕円 136"/>
        <xdr:cNvSpPr/>
      </xdr:nvSpPr>
      <xdr:spPr>
        <a:xfrm>
          <a:off x="3746500" y="987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24633</xdr:rowOff>
    </xdr:from>
    <xdr:ext cx="534377" cy="259045"/>
    <xdr:sp macro="" textlink="">
      <xdr:nvSpPr>
        <xdr:cNvPr id="138" name="テキスト ボックス 137"/>
        <xdr:cNvSpPr txBox="1"/>
      </xdr:nvSpPr>
      <xdr:spPr>
        <a:xfrm>
          <a:off x="3530111" y="996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92859</xdr:rowOff>
    </xdr:from>
    <xdr:to>
      <xdr:col>15</xdr:col>
      <xdr:colOff>101600</xdr:colOff>
      <xdr:row>58</xdr:row>
      <xdr:rowOff>23009</xdr:rowOff>
    </xdr:to>
    <xdr:sp macro="" textlink="">
      <xdr:nvSpPr>
        <xdr:cNvPr id="139" name="楕円 138"/>
        <xdr:cNvSpPr/>
      </xdr:nvSpPr>
      <xdr:spPr>
        <a:xfrm>
          <a:off x="2857500" y="98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14136</xdr:rowOff>
    </xdr:from>
    <xdr:ext cx="534377" cy="259045"/>
    <xdr:sp macro="" textlink="">
      <xdr:nvSpPr>
        <xdr:cNvPr id="140" name="テキスト ボックス 139"/>
        <xdr:cNvSpPr txBox="1"/>
      </xdr:nvSpPr>
      <xdr:spPr>
        <a:xfrm>
          <a:off x="2641111" y="99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113776</xdr:rowOff>
    </xdr:from>
    <xdr:to>
      <xdr:col>10</xdr:col>
      <xdr:colOff>165100</xdr:colOff>
      <xdr:row>58</xdr:row>
      <xdr:rowOff>43926</xdr:rowOff>
    </xdr:to>
    <xdr:sp macro="" textlink="">
      <xdr:nvSpPr>
        <xdr:cNvPr id="141" name="楕円 140"/>
        <xdr:cNvSpPr/>
      </xdr:nvSpPr>
      <xdr:spPr>
        <a:xfrm>
          <a:off x="1968500" y="98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35053</xdr:rowOff>
    </xdr:from>
    <xdr:ext cx="534377" cy="259045"/>
    <xdr:sp macro="" textlink="">
      <xdr:nvSpPr>
        <xdr:cNvPr id="142" name="テキスト ボックス 141"/>
        <xdr:cNvSpPr txBox="1"/>
      </xdr:nvSpPr>
      <xdr:spPr>
        <a:xfrm>
          <a:off x="1752111" y="997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115880</xdr:rowOff>
    </xdr:from>
    <xdr:to>
      <xdr:col>6</xdr:col>
      <xdr:colOff>38100</xdr:colOff>
      <xdr:row>58</xdr:row>
      <xdr:rowOff>46030</xdr:rowOff>
    </xdr:to>
    <xdr:sp macro="" textlink="">
      <xdr:nvSpPr>
        <xdr:cNvPr id="143" name="楕円 142"/>
        <xdr:cNvSpPr/>
      </xdr:nvSpPr>
      <xdr:spPr>
        <a:xfrm>
          <a:off x="1079500" y="9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37157</xdr:rowOff>
    </xdr:from>
    <xdr:ext cx="534377" cy="259045"/>
    <xdr:sp macro="" textlink="">
      <xdr:nvSpPr>
        <xdr:cNvPr id="144" name="テキスト ボックス 143"/>
        <xdr:cNvSpPr txBox="1"/>
      </xdr:nvSpPr>
      <xdr:spPr>
        <a:xfrm>
          <a:off x="863111" y="998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133477</xdr:rowOff>
    </xdr:from>
    <xdr:to>
      <xdr:col>24</xdr:col>
      <xdr:colOff>63500</xdr:colOff>
      <xdr:row>77</xdr:row>
      <xdr:rowOff>150279</xdr:rowOff>
    </xdr:to>
    <xdr:cxnSp macro="">
      <xdr:nvCxnSpPr>
        <xdr:cNvPr id="174" name="直線コネクタ 173"/>
        <xdr:cNvCxnSpPr/>
      </xdr:nvCxnSpPr>
      <xdr:spPr>
        <a:xfrm flipV="1">
          <a:off x="3797300" y="13335127"/>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109944</xdr:rowOff>
    </xdr:from>
    <xdr:to>
      <xdr:col>19</xdr:col>
      <xdr:colOff>177800</xdr:colOff>
      <xdr:row>77</xdr:row>
      <xdr:rowOff>150279</xdr:rowOff>
    </xdr:to>
    <xdr:cxnSp macro="">
      <xdr:nvCxnSpPr>
        <xdr:cNvPr id="177" name="直線コネクタ 176"/>
        <xdr:cNvCxnSpPr/>
      </xdr:nvCxnSpPr>
      <xdr:spPr>
        <a:xfrm>
          <a:off x="2908300" y="13311594"/>
          <a:ext cx="889000" cy="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109944</xdr:rowOff>
    </xdr:from>
    <xdr:to>
      <xdr:col>15</xdr:col>
      <xdr:colOff>50800</xdr:colOff>
      <xdr:row>78</xdr:row>
      <xdr:rowOff>64515</xdr:rowOff>
    </xdr:to>
    <xdr:cxnSp macro="">
      <xdr:nvCxnSpPr>
        <xdr:cNvPr id="180" name="直線コネクタ 179"/>
        <xdr:cNvCxnSpPr/>
      </xdr:nvCxnSpPr>
      <xdr:spPr>
        <a:xfrm flipV="1">
          <a:off x="2019300" y="13311594"/>
          <a:ext cx="889000" cy="1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64515</xdr:rowOff>
    </xdr:from>
    <xdr:to>
      <xdr:col>10</xdr:col>
      <xdr:colOff>114300</xdr:colOff>
      <xdr:row>78</xdr:row>
      <xdr:rowOff>109043</xdr:rowOff>
    </xdr:to>
    <xdr:cxnSp macro="">
      <xdr:nvCxnSpPr>
        <xdr:cNvPr id="183" name="直線コネクタ 182"/>
        <xdr:cNvCxnSpPr/>
      </xdr:nvCxnSpPr>
      <xdr:spPr>
        <a:xfrm flipV="1">
          <a:off x="1130300" y="13437615"/>
          <a:ext cx="889000" cy="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xdr:cNvSpPr txBox="1"/>
      </xdr:nvSpPr>
      <xdr:spPr>
        <a:xfrm>
          <a:off x="8307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82677</xdr:rowOff>
    </xdr:from>
    <xdr:to>
      <xdr:col>24</xdr:col>
      <xdr:colOff>114300</xdr:colOff>
      <xdr:row>78</xdr:row>
      <xdr:rowOff>12827</xdr:rowOff>
    </xdr:to>
    <xdr:sp macro="" textlink="">
      <xdr:nvSpPr>
        <xdr:cNvPr id="193" name="楕円 192"/>
        <xdr:cNvSpPr/>
      </xdr:nvSpPr>
      <xdr:spPr>
        <a:xfrm>
          <a:off x="4584700" y="132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169054</xdr:rowOff>
    </xdr:from>
    <xdr:ext cx="599010" cy="259045"/>
    <xdr:sp macro="" textlink="">
      <xdr:nvSpPr>
        <xdr:cNvPr id="194" name="民生費該当値テキスト"/>
        <xdr:cNvSpPr txBox="1"/>
      </xdr:nvSpPr>
      <xdr:spPr>
        <a:xfrm>
          <a:off x="4686300" y="1319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99479</xdr:rowOff>
    </xdr:from>
    <xdr:to>
      <xdr:col>20</xdr:col>
      <xdr:colOff>38100</xdr:colOff>
      <xdr:row>78</xdr:row>
      <xdr:rowOff>29629</xdr:rowOff>
    </xdr:to>
    <xdr:sp macro="" textlink="">
      <xdr:nvSpPr>
        <xdr:cNvPr id="195" name="楕円 194"/>
        <xdr:cNvSpPr/>
      </xdr:nvSpPr>
      <xdr:spPr>
        <a:xfrm>
          <a:off x="3746500" y="133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20756</xdr:rowOff>
    </xdr:from>
    <xdr:ext cx="599010" cy="259045"/>
    <xdr:sp macro="" textlink="">
      <xdr:nvSpPr>
        <xdr:cNvPr id="196" name="テキスト ボックス 195"/>
        <xdr:cNvSpPr txBox="1"/>
      </xdr:nvSpPr>
      <xdr:spPr>
        <a:xfrm>
          <a:off x="3497795" y="1339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59144</xdr:rowOff>
    </xdr:from>
    <xdr:to>
      <xdr:col>15</xdr:col>
      <xdr:colOff>101600</xdr:colOff>
      <xdr:row>77</xdr:row>
      <xdr:rowOff>160744</xdr:rowOff>
    </xdr:to>
    <xdr:sp macro="" textlink="">
      <xdr:nvSpPr>
        <xdr:cNvPr id="197" name="楕円 196"/>
        <xdr:cNvSpPr/>
      </xdr:nvSpPr>
      <xdr:spPr>
        <a:xfrm>
          <a:off x="2857500" y="132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151871</xdr:rowOff>
    </xdr:from>
    <xdr:ext cx="599010" cy="259045"/>
    <xdr:sp macro="" textlink="">
      <xdr:nvSpPr>
        <xdr:cNvPr id="198" name="テキスト ボックス 197"/>
        <xdr:cNvSpPr txBox="1"/>
      </xdr:nvSpPr>
      <xdr:spPr>
        <a:xfrm>
          <a:off x="2608795" y="1335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13715</xdr:rowOff>
    </xdr:from>
    <xdr:to>
      <xdr:col>10</xdr:col>
      <xdr:colOff>165100</xdr:colOff>
      <xdr:row>78</xdr:row>
      <xdr:rowOff>115315</xdr:rowOff>
    </xdr:to>
    <xdr:sp macro="" textlink="">
      <xdr:nvSpPr>
        <xdr:cNvPr id="199" name="楕円 198"/>
        <xdr:cNvSpPr/>
      </xdr:nvSpPr>
      <xdr:spPr>
        <a:xfrm>
          <a:off x="1968500" y="1338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106442</xdr:rowOff>
    </xdr:from>
    <xdr:ext cx="599010" cy="259045"/>
    <xdr:sp macro="" textlink="">
      <xdr:nvSpPr>
        <xdr:cNvPr id="200" name="テキスト ボックス 199"/>
        <xdr:cNvSpPr txBox="1"/>
      </xdr:nvSpPr>
      <xdr:spPr>
        <a:xfrm>
          <a:off x="1719795" y="1347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58243</xdr:rowOff>
    </xdr:from>
    <xdr:to>
      <xdr:col>6</xdr:col>
      <xdr:colOff>38100</xdr:colOff>
      <xdr:row>78</xdr:row>
      <xdr:rowOff>159843</xdr:rowOff>
    </xdr:to>
    <xdr:sp macro="" textlink="">
      <xdr:nvSpPr>
        <xdr:cNvPr id="201" name="楕円 200"/>
        <xdr:cNvSpPr/>
      </xdr:nvSpPr>
      <xdr:spPr>
        <a:xfrm>
          <a:off x="1079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150970</xdr:rowOff>
    </xdr:from>
    <xdr:ext cx="534377" cy="259045"/>
    <xdr:sp macro="" textlink="">
      <xdr:nvSpPr>
        <xdr:cNvPr id="202" name="テキスト ボックス 201"/>
        <xdr:cNvSpPr txBox="1"/>
      </xdr:nvSpPr>
      <xdr:spPr>
        <a:xfrm>
          <a:off x="863111" y="135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107238</xdr:rowOff>
    </xdr:from>
    <xdr:to>
      <xdr:col>24</xdr:col>
      <xdr:colOff>63500</xdr:colOff>
      <xdr:row>95</xdr:row>
      <xdr:rowOff>165342</xdr:rowOff>
    </xdr:to>
    <xdr:cxnSp macro="">
      <xdr:nvCxnSpPr>
        <xdr:cNvPr id="232" name="直線コネクタ 231"/>
        <xdr:cNvCxnSpPr/>
      </xdr:nvCxnSpPr>
      <xdr:spPr>
        <a:xfrm>
          <a:off x="3797300" y="16394988"/>
          <a:ext cx="838200" cy="5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107238</xdr:rowOff>
    </xdr:from>
    <xdr:to>
      <xdr:col>19</xdr:col>
      <xdr:colOff>177800</xdr:colOff>
      <xdr:row>95</xdr:row>
      <xdr:rowOff>127984</xdr:rowOff>
    </xdr:to>
    <xdr:cxnSp macro="">
      <xdr:nvCxnSpPr>
        <xdr:cNvPr id="235" name="直線コネクタ 234"/>
        <xdr:cNvCxnSpPr/>
      </xdr:nvCxnSpPr>
      <xdr:spPr>
        <a:xfrm flipV="1">
          <a:off x="2908300" y="16394988"/>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5626</xdr:rowOff>
    </xdr:from>
    <xdr:to>
      <xdr:col>15</xdr:col>
      <xdr:colOff>50800</xdr:colOff>
      <xdr:row>95</xdr:row>
      <xdr:rowOff>127984</xdr:rowOff>
    </xdr:to>
    <xdr:cxnSp macro="">
      <xdr:nvCxnSpPr>
        <xdr:cNvPr id="238" name="直線コネクタ 237"/>
        <xdr:cNvCxnSpPr/>
      </xdr:nvCxnSpPr>
      <xdr:spPr>
        <a:xfrm>
          <a:off x="2019300" y="16293376"/>
          <a:ext cx="889000" cy="1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5626</xdr:rowOff>
    </xdr:from>
    <xdr:to>
      <xdr:col>10</xdr:col>
      <xdr:colOff>114300</xdr:colOff>
      <xdr:row>95</xdr:row>
      <xdr:rowOff>57538</xdr:rowOff>
    </xdr:to>
    <xdr:cxnSp macro="">
      <xdr:nvCxnSpPr>
        <xdr:cNvPr id="241" name="直線コネクタ 240"/>
        <xdr:cNvCxnSpPr/>
      </xdr:nvCxnSpPr>
      <xdr:spPr>
        <a:xfrm flipV="1">
          <a:off x="1130300" y="16293376"/>
          <a:ext cx="889000" cy="5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93349</xdr:rowOff>
    </xdr:from>
    <xdr:ext cx="534377" cy="259045"/>
    <xdr:sp macro="" textlink="">
      <xdr:nvSpPr>
        <xdr:cNvPr id="245" name="テキスト ボックス 244"/>
        <xdr:cNvSpPr txBox="1"/>
      </xdr:nvSpPr>
      <xdr:spPr>
        <a:xfrm>
          <a:off x="863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114542</xdr:rowOff>
    </xdr:from>
    <xdr:to>
      <xdr:col>24</xdr:col>
      <xdr:colOff>114300</xdr:colOff>
      <xdr:row>96</xdr:row>
      <xdr:rowOff>44692</xdr:rowOff>
    </xdr:to>
    <xdr:sp macro="" textlink="">
      <xdr:nvSpPr>
        <xdr:cNvPr id="251" name="楕円 250"/>
        <xdr:cNvSpPr/>
      </xdr:nvSpPr>
      <xdr:spPr>
        <a:xfrm>
          <a:off x="4584700" y="164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137419</xdr:rowOff>
    </xdr:from>
    <xdr:ext cx="534377" cy="259045"/>
    <xdr:sp macro="" textlink="">
      <xdr:nvSpPr>
        <xdr:cNvPr id="252" name="衛生費該当値テキスト"/>
        <xdr:cNvSpPr txBox="1"/>
      </xdr:nvSpPr>
      <xdr:spPr>
        <a:xfrm>
          <a:off x="4686300" y="162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56438</xdr:rowOff>
    </xdr:from>
    <xdr:to>
      <xdr:col>20</xdr:col>
      <xdr:colOff>38100</xdr:colOff>
      <xdr:row>95</xdr:row>
      <xdr:rowOff>158038</xdr:rowOff>
    </xdr:to>
    <xdr:sp macro="" textlink="">
      <xdr:nvSpPr>
        <xdr:cNvPr id="253" name="楕円 252"/>
        <xdr:cNvSpPr/>
      </xdr:nvSpPr>
      <xdr:spPr>
        <a:xfrm>
          <a:off x="3746500" y="163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3115</xdr:rowOff>
    </xdr:from>
    <xdr:ext cx="534377" cy="259045"/>
    <xdr:sp macro="" textlink="">
      <xdr:nvSpPr>
        <xdr:cNvPr id="254" name="テキスト ボックス 253"/>
        <xdr:cNvSpPr txBox="1"/>
      </xdr:nvSpPr>
      <xdr:spPr>
        <a:xfrm>
          <a:off x="3530111" y="161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77184</xdr:rowOff>
    </xdr:from>
    <xdr:to>
      <xdr:col>15</xdr:col>
      <xdr:colOff>101600</xdr:colOff>
      <xdr:row>96</xdr:row>
      <xdr:rowOff>7334</xdr:rowOff>
    </xdr:to>
    <xdr:sp macro="" textlink="">
      <xdr:nvSpPr>
        <xdr:cNvPr id="255" name="楕円 254"/>
        <xdr:cNvSpPr/>
      </xdr:nvSpPr>
      <xdr:spPr>
        <a:xfrm>
          <a:off x="2857500" y="16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23861</xdr:rowOff>
    </xdr:from>
    <xdr:ext cx="534377" cy="259045"/>
    <xdr:sp macro="" textlink="">
      <xdr:nvSpPr>
        <xdr:cNvPr id="256" name="テキスト ボックス 255"/>
        <xdr:cNvSpPr txBox="1"/>
      </xdr:nvSpPr>
      <xdr:spPr>
        <a:xfrm>
          <a:off x="2641111" y="161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126276</xdr:rowOff>
    </xdr:from>
    <xdr:to>
      <xdr:col>10</xdr:col>
      <xdr:colOff>165100</xdr:colOff>
      <xdr:row>95</xdr:row>
      <xdr:rowOff>56426</xdr:rowOff>
    </xdr:to>
    <xdr:sp macro="" textlink="">
      <xdr:nvSpPr>
        <xdr:cNvPr id="257" name="楕円 256"/>
        <xdr:cNvSpPr/>
      </xdr:nvSpPr>
      <xdr:spPr>
        <a:xfrm>
          <a:off x="1968500" y="162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72953</xdr:rowOff>
    </xdr:from>
    <xdr:ext cx="534377" cy="259045"/>
    <xdr:sp macro="" textlink="">
      <xdr:nvSpPr>
        <xdr:cNvPr id="258" name="テキスト ボックス 257"/>
        <xdr:cNvSpPr txBox="1"/>
      </xdr:nvSpPr>
      <xdr:spPr>
        <a:xfrm>
          <a:off x="1752111" y="160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6738</xdr:rowOff>
    </xdr:from>
    <xdr:to>
      <xdr:col>6</xdr:col>
      <xdr:colOff>38100</xdr:colOff>
      <xdr:row>95</xdr:row>
      <xdr:rowOff>108338</xdr:rowOff>
    </xdr:to>
    <xdr:sp macro="" textlink="">
      <xdr:nvSpPr>
        <xdr:cNvPr id="259" name="楕円 258"/>
        <xdr:cNvSpPr/>
      </xdr:nvSpPr>
      <xdr:spPr>
        <a:xfrm>
          <a:off x="1079500" y="162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124865</xdr:rowOff>
    </xdr:from>
    <xdr:ext cx="534377" cy="259045"/>
    <xdr:sp macro="" textlink="">
      <xdr:nvSpPr>
        <xdr:cNvPr id="260" name="テキスト ボックス 259"/>
        <xdr:cNvSpPr txBox="1"/>
      </xdr:nvSpPr>
      <xdr:spPr>
        <a:xfrm>
          <a:off x="863111" y="1606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93660</xdr:rowOff>
    </xdr:from>
    <xdr:to>
      <xdr:col>55</xdr:col>
      <xdr:colOff>0</xdr:colOff>
      <xdr:row>38</xdr:row>
      <xdr:rowOff>93935</xdr:rowOff>
    </xdr:to>
    <xdr:cxnSp macro="">
      <xdr:nvCxnSpPr>
        <xdr:cNvPr id="287" name="直線コネクタ 286"/>
        <xdr:cNvCxnSpPr/>
      </xdr:nvCxnSpPr>
      <xdr:spPr>
        <a:xfrm flipV="1">
          <a:off x="9639300" y="6608760"/>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93935</xdr:rowOff>
    </xdr:from>
    <xdr:to>
      <xdr:col>50</xdr:col>
      <xdr:colOff>114300</xdr:colOff>
      <xdr:row>38</xdr:row>
      <xdr:rowOff>104907</xdr:rowOff>
    </xdr:to>
    <xdr:cxnSp macro="">
      <xdr:nvCxnSpPr>
        <xdr:cNvPr id="290" name="直線コネクタ 289"/>
        <xdr:cNvCxnSpPr/>
      </xdr:nvCxnSpPr>
      <xdr:spPr>
        <a:xfrm flipV="1">
          <a:off x="8750300" y="6609035"/>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102667</xdr:rowOff>
    </xdr:from>
    <xdr:to>
      <xdr:col>45</xdr:col>
      <xdr:colOff>177800</xdr:colOff>
      <xdr:row>38</xdr:row>
      <xdr:rowOff>104907</xdr:rowOff>
    </xdr:to>
    <xdr:cxnSp macro="">
      <xdr:nvCxnSpPr>
        <xdr:cNvPr id="293" name="直線コネクタ 292"/>
        <xdr:cNvCxnSpPr/>
      </xdr:nvCxnSpPr>
      <xdr:spPr>
        <a:xfrm>
          <a:off x="7861300" y="661776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101021</xdr:rowOff>
    </xdr:from>
    <xdr:to>
      <xdr:col>41</xdr:col>
      <xdr:colOff>50800</xdr:colOff>
      <xdr:row>38</xdr:row>
      <xdr:rowOff>102667</xdr:rowOff>
    </xdr:to>
    <xdr:cxnSp macro="">
      <xdr:nvCxnSpPr>
        <xdr:cNvPr id="296" name="直線コネクタ 295"/>
        <xdr:cNvCxnSpPr/>
      </xdr:nvCxnSpPr>
      <xdr:spPr>
        <a:xfrm>
          <a:off x="6972300" y="6616121"/>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42860</xdr:rowOff>
    </xdr:from>
    <xdr:to>
      <xdr:col>55</xdr:col>
      <xdr:colOff>50800</xdr:colOff>
      <xdr:row>38</xdr:row>
      <xdr:rowOff>144460</xdr:rowOff>
    </xdr:to>
    <xdr:sp macro="" textlink="">
      <xdr:nvSpPr>
        <xdr:cNvPr id="306" name="楕円 305"/>
        <xdr:cNvSpPr/>
      </xdr:nvSpPr>
      <xdr:spPr>
        <a:xfrm>
          <a:off x="10426700" y="65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469744" cy="259045"/>
    <xdr:sp macro="" textlink="">
      <xdr:nvSpPr>
        <xdr:cNvPr id="307" name="労働費該当値テキスト"/>
        <xdr:cNvSpPr txBox="1"/>
      </xdr:nvSpPr>
      <xdr:spPr>
        <a:xfrm>
          <a:off x="10528300" y="651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43135</xdr:rowOff>
    </xdr:from>
    <xdr:to>
      <xdr:col>50</xdr:col>
      <xdr:colOff>165100</xdr:colOff>
      <xdr:row>38</xdr:row>
      <xdr:rowOff>144735</xdr:rowOff>
    </xdr:to>
    <xdr:sp macro="" textlink="">
      <xdr:nvSpPr>
        <xdr:cNvPr id="308" name="楕円 307"/>
        <xdr:cNvSpPr/>
      </xdr:nvSpPr>
      <xdr:spPr>
        <a:xfrm>
          <a:off x="9588500" y="65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135862</xdr:rowOff>
    </xdr:from>
    <xdr:ext cx="469744" cy="259045"/>
    <xdr:sp macro="" textlink="">
      <xdr:nvSpPr>
        <xdr:cNvPr id="309" name="テキスト ボックス 308"/>
        <xdr:cNvSpPr txBox="1"/>
      </xdr:nvSpPr>
      <xdr:spPr>
        <a:xfrm>
          <a:off x="9404428" y="665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54107</xdr:rowOff>
    </xdr:from>
    <xdr:to>
      <xdr:col>46</xdr:col>
      <xdr:colOff>38100</xdr:colOff>
      <xdr:row>38</xdr:row>
      <xdr:rowOff>155707</xdr:rowOff>
    </xdr:to>
    <xdr:sp macro="" textlink="">
      <xdr:nvSpPr>
        <xdr:cNvPr id="310" name="楕円 309"/>
        <xdr:cNvSpPr/>
      </xdr:nvSpPr>
      <xdr:spPr>
        <a:xfrm>
          <a:off x="8699500" y="65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146834</xdr:rowOff>
    </xdr:from>
    <xdr:ext cx="378565" cy="259045"/>
    <xdr:sp macro="" textlink="">
      <xdr:nvSpPr>
        <xdr:cNvPr id="311" name="テキスト ボックス 310"/>
        <xdr:cNvSpPr txBox="1"/>
      </xdr:nvSpPr>
      <xdr:spPr>
        <a:xfrm>
          <a:off x="8561017" y="6661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51867</xdr:rowOff>
    </xdr:from>
    <xdr:to>
      <xdr:col>41</xdr:col>
      <xdr:colOff>101600</xdr:colOff>
      <xdr:row>38</xdr:row>
      <xdr:rowOff>153467</xdr:rowOff>
    </xdr:to>
    <xdr:sp macro="" textlink="">
      <xdr:nvSpPr>
        <xdr:cNvPr id="312" name="楕円 311"/>
        <xdr:cNvSpPr/>
      </xdr:nvSpPr>
      <xdr:spPr>
        <a:xfrm>
          <a:off x="7810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144594</xdr:rowOff>
    </xdr:from>
    <xdr:ext cx="378565" cy="259045"/>
    <xdr:sp macro="" textlink="">
      <xdr:nvSpPr>
        <xdr:cNvPr id="313" name="テキスト ボックス 312"/>
        <xdr:cNvSpPr txBox="1"/>
      </xdr:nvSpPr>
      <xdr:spPr>
        <a:xfrm>
          <a:off x="7672017" y="66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50221</xdr:rowOff>
    </xdr:from>
    <xdr:to>
      <xdr:col>36</xdr:col>
      <xdr:colOff>165100</xdr:colOff>
      <xdr:row>38</xdr:row>
      <xdr:rowOff>151821</xdr:rowOff>
    </xdr:to>
    <xdr:sp macro="" textlink="">
      <xdr:nvSpPr>
        <xdr:cNvPr id="314" name="楕円 313"/>
        <xdr:cNvSpPr/>
      </xdr:nvSpPr>
      <xdr:spPr>
        <a:xfrm>
          <a:off x="6921500" y="65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142948</xdr:rowOff>
    </xdr:from>
    <xdr:ext cx="378565" cy="259045"/>
    <xdr:sp macro="" textlink="">
      <xdr:nvSpPr>
        <xdr:cNvPr id="315" name="テキスト ボックス 314"/>
        <xdr:cNvSpPr txBox="1"/>
      </xdr:nvSpPr>
      <xdr:spPr>
        <a:xfrm>
          <a:off x="6783017" y="6658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154224</xdr:rowOff>
    </xdr:from>
    <xdr:to>
      <xdr:col>55</xdr:col>
      <xdr:colOff>0</xdr:colOff>
      <xdr:row>58</xdr:row>
      <xdr:rowOff>162910</xdr:rowOff>
    </xdr:to>
    <xdr:cxnSp macro="">
      <xdr:nvCxnSpPr>
        <xdr:cNvPr id="344" name="直線コネクタ 343"/>
        <xdr:cNvCxnSpPr/>
      </xdr:nvCxnSpPr>
      <xdr:spPr>
        <a:xfrm>
          <a:off x="9639300" y="10098324"/>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152760</xdr:rowOff>
    </xdr:from>
    <xdr:to>
      <xdr:col>50</xdr:col>
      <xdr:colOff>114300</xdr:colOff>
      <xdr:row>58</xdr:row>
      <xdr:rowOff>154224</xdr:rowOff>
    </xdr:to>
    <xdr:cxnSp macro="">
      <xdr:nvCxnSpPr>
        <xdr:cNvPr id="347" name="直線コネクタ 346"/>
        <xdr:cNvCxnSpPr/>
      </xdr:nvCxnSpPr>
      <xdr:spPr>
        <a:xfrm>
          <a:off x="8750300" y="10096860"/>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152760</xdr:rowOff>
    </xdr:from>
    <xdr:to>
      <xdr:col>45</xdr:col>
      <xdr:colOff>177800</xdr:colOff>
      <xdr:row>58</xdr:row>
      <xdr:rowOff>163550</xdr:rowOff>
    </xdr:to>
    <xdr:cxnSp macro="">
      <xdr:nvCxnSpPr>
        <xdr:cNvPr id="350" name="直線コネクタ 349"/>
        <xdr:cNvCxnSpPr/>
      </xdr:nvCxnSpPr>
      <xdr:spPr>
        <a:xfrm flipV="1">
          <a:off x="7861300" y="1009686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163550</xdr:rowOff>
    </xdr:from>
    <xdr:to>
      <xdr:col>41</xdr:col>
      <xdr:colOff>50800</xdr:colOff>
      <xdr:row>58</xdr:row>
      <xdr:rowOff>170454</xdr:rowOff>
    </xdr:to>
    <xdr:cxnSp macro="">
      <xdr:nvCxnSpPr>
        <xdr:cNvPr id="353" name="直線コネクタ 352"/>
        <xdr:cNvCxnSpPr/>
      </xdr:nvCxnSpPr>
      <xdr:spPr>
        <a:xfrm flipV="1">
          <a:off x="6972300" y="10107650"/>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xdr:cNvSpPr txBox="1"/>
      </xdr:nvSpPr>
      <xdr:spPr>
        <a:xfrm>
          <a:off x="6705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112110</xdr:rowOff>
    </xdr:from>
    <xdr:to>
      <xdr:col>55</xdr:col>
      <xdr:colOff>50800</xdr:colOff>
      <xdr:row>59</xdr:row>
      <xdr:rowOff>42260</xdr:rowOff>
    </xdr:to>
    <xdr:sp macro="" textlink="">
      <xdr:nvSpPr>
        <xdr:cNvPr id="363" name="楕円 362"/>
        <xdr:cNvSpPr/>
      </xdr:nvSpPr>
      <xdr:spPr>
        <a:xfrm>
          <a:off x="10426700" y="100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469744" cy="259045"/>
    <xdr:sp macro="" textlink="">
      <xdr:nvSpPr>
        <xdr:cNvPr id="364" name="農林水産業費該当値テキスト"/>
        <xdr:cNvSpPr txBox="1"/>
      </xdr:nvSpPr>
      <xdr:spPr>
        <a:xfrm>
          <a:off x="10528300" y="99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103424</xdr:rowOff>
    </xdr:from>
    <xdr:to>
      <xdr:col>50</xdr:col>
      <xdr:colOff>165100</xdr:colOff>
      <xdr:row>59</xdr:row>
      <xdr:rowOff>33574</xdr:rowOff>
    </xdr:to>
    <xdr:sp macro="" textlink="">
      <xdr:nvSpPr>
        <xdr:cNvPr id="365" name="楕円 364"/>
        <xdr:cNvSpPr/>
      </xdr:nvSpPr>
      <xdr:spPr>
        <a:xfrm>
          <a:off x="9588500" y="100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24701</xdr:rowOff>
    </xdr:from>
    <xdr:ext cx="469744" cy="259045"/>
    <xdr:sp macro="" textlink="">
      <xdr:nvSpPr>
        <xdr:cNvPr id="366" name="テキスト ボックス 365"/>
        <xdr:cNvSpPr txBox="1"/>
      </xdr:nvSpPr>
      <xdr:spPr>
        <a:xfrm>
          <a:off x="9404428" y="1014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101960</xdr:rowOff>
    </xdr:from>
    <xdr:to>
      <xdr:col>46</xdr:col>
      <xdr:colOff>38100</xdr:colOff>
      <xdr:row>59</xdr:row>
      <xdr:rowOff>32110</xdr:rowOff>
    </xdr:to>
    <xdr:sp macro="" textlink="">
      <xdr:nvSpPr>
        <xdr:cNvPr id="367" name="楕円 366"/>
        <xdr:cNvSpPr/>
      </xdr:nvSpPr>
      <xdr:spPr>
        <a:xfrm>
          <a:off x="8699500" y="100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23237</xdr:rowOff>
    </xdr:from>
    <xdr:ext cx="469744" cy="259045"/>
    <xdr:sp macro="" textlink="">
      <xdr:nvSpPr>
        <xdr:cNvPr id="368" name="テキスト ボックス 367"/>
        <xdr:cNvSpPr txBox="1"/>
      </xdr:nvSpPr>
      <xdr:spPr>
        <a:xfrm>
          <a:off x="8515428" y="1013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112750</xdr:rowOff>
    </xdr:from>
    <xdr:to>
      <xdr:col>41</xdr:col>
      <xdr:colOff>101600</xdr:colOff>
      <xdr:row>59</xdr:row>
      <xdr:rowOff>42900</xdr:rowOff>
    </xdr:to>
    <xdr:sp macro="" textlink="">
      <xdr:nvSpPr>
        <xdr:cNvPr id="369" name="楕円 368"/>
        <xdr:cNvSpPr/>
      </xdr:nvSpPr>
      <xdr:spPr>
        <a:xfrm>
          <a:off x="7810500" y="100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34027</xdr:rowOff>
    </xdr:from>
    <xdr:ext cx="469744" cy="259045"/>
    <xdr:sp macro="" textlink="">
      <xdr:nvSpPr>
        <xdr:cNvPr id="370" name="テキスト ボックス 369"/>
        <xdr:cNvSpPr txBox="1"/>
      </xdr:nvSpPr>
      <xdr:spPr>
        <a:xfrm>
          <a:off x="7626428" y="101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119654</xdr:rowOff>
    </xdr:from>
    <xdr:to>
      <xdr:col>36</xdr:col>
      <xdr:colOff>165100</xdr:colOff>
      <xdr:row>59</xdr:row>
      <xdr:rowOff>49804</xdr:rowOff>
    </xdr:to>
    <xdr:sp macro="" textlink="">
      <xdr:nvSpPr>
        <xdr:cNvPr id="371" name="楕円 370"/>
        <xdr:cNvSpPr/>
      </xdr:nvSpPr>
      <xdr:spPr>
        <a:xfrm>
          <a:off x="6921500" y="100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40931</xdr:rowOff>
    </xdr:from>
    <xdr:ext cx="469744" cy="259045"/>
    <xdr:sp macro="" textlink="">
      <xdr:nvSpPr>
        <xdr:cNvPr id="372" name="テキスト ボックス 371"/>
        <xdr:cNvSpPr txBox="1"/>
      </xdr:nvSpPr>
      <xdr:spPr>
        <a:xfrm>
          <a:off x="6737428" y="101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143948</xdr:rowOff>
    </xdr:from>
    <xdr:to>
      <xdr:col>55</xdr:col>
      <xdr:colOff>0</xdr:colOff>
      <xdr:row>78</xdr:row>
      <xdr:rowOff>163113</xdr:rowOff>
    </xdr:to>
    <xdr:cxnSp macro="">
      <xdr:nvCxnSpPr>
        <xdr:cNvPr id="401" name="直線コネクタ 400"/>
        <xdr:cNvCxnSpPr/>
      </xdr:nvCxnSpPr>
      <xdr:spPr>
        <a:xfrm>
          <a:off x="9639300" y="13517048"/>
          <a:ext cx="8382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119926</xdr:rowOff>
    </xdr:from>
    <xdr:to>
      <xdr:col>50</xdr:col>
      <xdr:colOff>114300</xdr:colOff>
      <xdr:row>78</xdr:row>
      <xdr:rowOff>143948</xdr:rowOff>
    </xdr:to>
    <xdr:cxnSp macro="">
      <xdr:nvCxnSpPr>
        <xdr:cNvPr id="404" name="直線コネクタ 403"/>
        <xdr:cNvCxnSpPr/>
      </xdr:nvCxnSpPr>
      <xdr:spPr>
        <a:xfrm>
          <a:off x="8750300" y="13493026"/>
          <a:ext cx="8890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79330</xdr:rowOff>
    </xdr:from>
    <xdr:to>
      <xdr:col>45</xdr:col>
      <xdr:colOff>177800</xdr:colOff>
      <xdr:row>78</xdr:row>
      <xdr:rowOff>119926</xdr:rowOff>
    </xdr:to>
    <xdr:cxnSp macro="">
      <xdr:nvCxnSpPr>
        <xdr:cNvPr id="407" name="直線コネクタ 406"/>
        <xdr:cNvCxnSpPr/>
      </xdr:nvCxnSpPr>
      <xdr:spPr>
        <a:xfrm>
          <a:off x="7861300" y="13452430"/>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79330</xdr:rowOff>
    </xdr:from>
    <xdr:to>
      <xdr:col>41</xdr:col>
      <xdr:colOff>50800</xdr:colOff>
      <xdr:row>78</xdr:row>
      <xdr:rowOff>148082</xdr:rowOff>
    </xdr:to>
    <xdr:cxnSp macro="">
      <xdr:nvCxnSpPr>
        <xdr:cNvPr id="410" name="直線コネクタ 409"/>
        <xdr:cNvCxnSpPr/>
      </xdr:nvCxnSpPr>
      <xdr:spPr>
        <a:xfrm flipV="1">
          <a:off x="6972300" y="13452430"/>
          <a:ext cx="889000" cy="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112313</xdr:rowOff>
    </xdr:from>
    <xdr:to>
      <xdr:col>55</xdr:col>
      <xdr:colOff>50800</xdr:colOff>
      <xdr:row>79</xdr:row>
      <xdr:rowOff>42463</xdr:rowOff>
    </xdr:to>
    <xdr:sp macro="" textlink="">
      <xdr:nvSpPr>
        <xdr:cNvPr id="420" name="楕円 419"/>
        <xdr:cNvSpPr/>
      </xdr:nvSpPr>
      <xdr:spPr>
        <a:xfrm>
          <a:off x="10426700" y="134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27240</xdr:rowOff>
    </xdr:from>
    <xdr:ext cx="469744" cy="259045"/>
    <xdr:sp macro="" textlink="">
      <xdr:nvSpPr>
        <xdr:cNvPr id="421" name="商工費該当値テキスト"/>
        <xdr:cNvSpPr txBox="1"/>
      </xdr:nvSpPr>
      <xdr:spPr>
        <a:xfrm>
          <a:off x="10528300" y="1340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93148</xdr:rowOff>
    </xdr:from>
    <xdr:to>
      <xdr:col>50</xdr:col>
      <xdr:colOff>165100</xdr:colOff>
      <xdr:row>79</xdr:row>
      <xdr:rowOff>23298</xdr:rowOff>
    </xdr:to>
    <xdr:sp macro="" textlink="">
      <xdr:nvSpPr>
        <xdr:cNvPr id="422" name="楕円 421"/>
        <xdr:cNvSpPr/>
      </xdr:nvSpPr>
      <xdr:spPr>
        <a:xfrm>
          <a:off x="9588500" y="134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14425</xdr:rowOff>
    </xdr:from>
    <xdr:ext cx="469744" cy="259045"/>
    <xdr:sp macro="" textlink="">
      <xdr:nvSpPr>
        <xdr:cNvPr id="423" name="テキスト ボックス 422"/>
        <xdr:cNvSpPr txBox="1"/>
      </xdr:nvSpPr>
      <xdr:spPr>
        <a:xfrm>
          <a:off x="9404428" y="1355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69126</xdr:rowOff>
    </xdr:from>
    <xdr:to>
      <xdr:col>46</xdr:col>
      <xdr:colOff>38100</xdr:colOff>
      <xdr:row>78</xdr:row>
      <xdr:rowOff>170726</xdr:rowOff>
    </xdr:to>
    <xdr:sp macro="" textlink="">
      <xdr:nvSpPr>
        <xdr:cNvPr id="424" name="楕円 423"/>
        <xdr:cNvSpPr/>
      </xdr:nvSpPr>
      <xdr:spPr>
        <a:xfrm>
          <a:off x="8699500" y="134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161853</xdr:rowOff>
    </xdr:from>
    <xdr:ext cx="469744" cy="259045"/>
    <xdr:sp macro="" textlink="">
      <xdr:nvSpPr>
        <xdr:cNvPr id="425" name="テキスト ボックス 424"/>
        <xdr:cNvSpPr txBox="1"/>
      </xdr:nvSpPr>
      <xdr:spPr>
        <a:xfrm>
          <a:off x="8515428" y="1353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28530</xdr:rowOff>
    </xdr:from>
    <xdr:to>
      <xdr:col>41</xdr:col>
      <xdr:colOff>101600</xdr:colOff>
      <xdr:row>78</xdr:row>
      <xdr:rowOff>130130</xdr:rowOff>
    </xdr:to>
    <xdr:sp macro="" textlink="">
      <xdr:nvSpPr>
        <xdr:cNvPr id="426" name="楕円 425"/>
        <xdr:cNvSpPr/>
      </xdr:nvSpPr>
      <xdr:spPr>
        <a:xfrm>
          <a:off x="7810500" y="134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121257</xdr:rowOff>
    </xdr:from>
    <xdr:ext cx="469744" cy="259045"/>
    <xdr:sp macro="" textlink="">
      <xdr:nvSpPr>
        <xdr:cNvPr id="427" name="テキスト ボックス 426"/>
        <xdr:cNvSpPr txBox="1"/>
      </xdr:nvSpPr>
      <xdr:spPr>
        <a:xfrm>
          <a:off x="7626428" y="134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97282</xdr:rowOff>
    </xdr:from>
    <xdr:to>
      <xdr:col>36</xdr:col>
      <xdr:colOff>165100</xdr:colOff>
      <xdr:row>79</xdr:row>
      <xdr:rowOff>27432</xdr:rowOff>
    </xdr:to>
    <xdr:sp macro="" textlink="">
      <xdr:nvSpPr>
        <xdr:cNvPr id="428" name="楕円 427"/>
        <xdr:cNvSpPr/>
      </xdr:nvSpPr>
      <xdr:spPr>
        <a:xfrm>
          <a:off x="6921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18559</xdr:rowOff>
    </xdr:from>
    <xdr:ext cx="469744" cy="259045"/>
    <xdr:sp macro="" textlink="">
      <xdr:nvSpPr>
        <xdr:cNvPr id="429" name="テキスト ボックス 428"/>
        <xdr:cNvSpPr txBox="1"/>
      </xdr:nvSpPr>
      <xdr:spPr>
        <a:xfrm>
          <a:off x="6737428"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65942</xdr:rowOff>
    </xdr:from>
    <xdr:to>
      <xdr:col>55</xdr:col>
      <xdr:colOff>0</xdr:colOff>
      <xdr:row>98</xdr:row>
      <xdr:rowOff>66624</xdr:rowOff>
    </xdr:to>
    <xdr:cxnSp macro="">
      <xdr:nvCxnSpPr>
        <xdr:cNvPr id="458" name="直線コネクタ 457"/>
        <xdr:cNvCxnSpPr/>
      </xdr:nvCxnSpPr>
      <xdr:spPr>
        <a:xfrm>
          <a:off x="9639300" y="16868042"/>
          <a:ext cx="8382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56231</xdr:rowOff>
    </xdr:from>
    <xdr:to>
      <xdr:col>50</xdr:col>
      <xdr:colOff>114300</xdr:colOff>
      <xdr:row>98</xdr:row>
      <xdr:rowOff>65942</xdr:rowOff>
    </xdr:to>
    <xdr:cxnSp macro="">
      <xdr:nvCxnSpPr>
        <xdr:cNvPr id="461" name="直線コネクタ 460"/>
        <xdr:cNvCxnSpPr/>
      </xdr:nvCxnSpPr>
      <xdr:spPr>
        <a:xfrm>
          <a:off x="8750300" y="16858331"/>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35416</xdr:rowOff>
    </xdr:from>
    <xdr:to>
      <xdr:col>45</xdr:col>
      <xdr:colOff>177800</xdr:colOff>
      <xdr:row>98</xdr:row>
      <xdr:rowOff>56231</xdr:rowOff>
    </xdr:to>
    <xdr:cxnSp macro="">
      <xdr:nvCxnSpPr>
        <xdr:cNvPr id="464" name="直線コネクタ 463"/>
        <xdr:cNvCxnSpPr/>
      </xdr:nvCxnSpPr>
      <xdr:spPr>
        <a:xfrm>
          <a:off x="7861300" y="16837516"/>
          <a:ext cx="889000" cy="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146962</xdr:rowOff>
    </xdr:from>
    <xdr:to>
      <xdr:col>41</xdr:col>
      <xdr:colOff>50800</xdr:colOff>
      <xdr:row>98</xdr:row>
      <xdr:rowOff>35416</xdr:rowOff>
    </xdr:to>
    <xdr:cxnSp macro="">
      <xdr:nvCxnSpPr>
        <xdr:cNvPr id="467" name="直線コネクタ 466"/>
        <xdr:cNvCxnSpPr/>
      </xdr:nvCxnSpPr>
      <xdr:spPr>
        <a:xfrm>
          <a:off x="6972300" y="16777612"/>
          <a:ext cx="889000" cy="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78185</xdr:rowOff>
    </xdr:from>
    <xdr:ext cx="534377" cy="259045"/>
    <xdr:sp macro="" textlink="">
      <xdr:nvSpPr>
        <xdr:cNvPr id="471" name="テキスト ボックス 470"/>
        <xdr:cNvSpPr txBox="1"/>
      </xdr:nvSpPr>
      <xdr:spPr>
        <a:xfrm>
          <a:off x="6705111" y="168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15824</xdr:rowOff>
    </xdr:from>
    <xdr:to>
      <xdr:col>55</xdr:col>
      <xdr:colOff>50800</xdr:colOff>
      <xdr:row>98</xdr:row>
      <xdr:rowOff>117424</xdr:rowOff>
    </xdr:to>
    <xdr:sp macro="" textlink="">
      <xdr:nvSpPr>
        <xdr:cNvPr id="477" name="楕円 476"/>
        <xdr:cNvSpPr/>
      </xdr:nvSpPr>
      <xdr:spPr>
        <a:xfrm>
          <a:off x="10426700" y="1681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15142</xdr:rowOff>
    </xdr:from>
    <xdr:to>
      <xdr:col>50</xdr:col>
      <xdr:colOff>165100</xdr:colOff>
      <xdr:row>98</xdr:row>
      <xdr:rowOff>116742</xdr:rowOff>
    </xdr:to>
    <xdr:sp macro="" textlink="">
      <xdr:nvSpPr>
        <xdr:cNvPr id="479" name="楕円 478"/>
        <xdr:cNvSpPr/>
      </xdr:nvSpPr>
      <xdr:spPr>
        <a:xfrm>
          <a:off x="9588500" y="1681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107869</xdr:rowOff>
    </xdr:from>
    <xdr:ext cx="534377" cy="259045"/>
    <xdr:sp macro="" textlink="">
      <xdr:nvSpPr>
        <xdr:cNvPr id="480" name="テキスト ボックス 479"/>
        <xdr:cNvSpPr txBox="1"/>
      </xdr:nvSpPr>
      <xdr:spPr>
        <a:xfrm>
          <a:off x="9372111" y="1690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5431</xdr:rowOff>
    </xdr:from>
    <xdr:to>
      <xdr:col>46</xdr:col>
      <xdr:colOff>38100</xdr:colOff>
      <xdr:row>98</xdr:row>
      <xdr:rowOff>107031</xdr:rowOff>
    </xdr:to>
    <xdr:sp macro="" textlink="">
      <xdr:nvSpPr>
        <xdr:cNvPr id="481" name="楕円 480"/>
        <xdr:cNvSpPr/>
      </xdr:nvSpPr>
      <xdr:spPr>
        <a:xfrm>
          <a:off x="8699500" y="168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98158</xdr:rowOff>
    </xdr:from>
    <xdr:ext cx="534377" cy="259045"/>
    <xdr:sp macro="" textlink="">
      <xdr:nvSpPr>
        <xdr:cNvPr id="482" name="テキスト ボックス 481"/>
        <xdr:cNvSpPr txBox="1"/>
      </xdr:nvSpPr>
      <xdr:spPr>
        <a:xfrm>
          <a:off x="8483111" y="169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156066</xdr:rowOff>
    </xdr:from>
    <xdr:to>
      <xdr:col>41</xdr:col>
      <xdr:colOff>101600</xdr:colOff>
      <xdr:row>98</xdr:row>
      <xdr:rowOff>86216</xdr:rowOff>
    </xdr:to>
    <xdr:sp macro="" textlink="">
      <xdr:nvSpPr>
        <xdr:cNvPr id="483" name="楕円 482"/>
        <xdr:cNvSpPr/>
      </xdr:nvSpPr>
      <xdr:spPr>
        <a:xfrm>
          <a:off x="7810500" y="167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102743</xdr:rowOff>
    </xdr:from>
    <xdr:ext cx="534377" cy="259045"/>
    <xdr:sp macro="" textlink="">
      <xdr:nvSpPr>
        <xdr:cNvPr id="484" name="テキスト ボックス 483"/>
        <xdr:cNvSpPr txBox="1"/>
      </xdr:nvSpPr>
      <xdr:spPr>
        <a:xfrm>
          <a:off x="7594111" y="165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96162</xdr:rowOff>
    </xdr:from>
    <xdr:to>
      <xdr:col>36</xdr:col>
      <xdr:colOff>165100</xdr:colOff>
      <xdr:row>98</xdr:row>
      <xdr:rowOff>26312</xdr:rowOff>
    </xdr:to>
    <xdr:sp macro="" textlink="">
      <xdr:nvSpPr>
        <xdr:cNvPr id="485" name="楕円 484"/>
        <xdr:cNvSpPr/>
      </xdr:nvSpPr>
      <xdr:spPr>
        <a:xfrm>
          <a:off x="6921500" y="1672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42839</xdr:rowOff>
    </xdr:from>
    <xdr:ext cx="534377" cy="259045"/>
    <xdr:sp macro="" textlink="">
      <xdr:nvSpPr>
        <xdr:cNvPr id="486" name="テキスト ボックス 485"/>
        <xdr:cNvSpPr txBox="1"/>
      </xdr:nvSpPr>
      <xdr:spPr>
        <a:xfrm>
          <a:off x="6705111" y="165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125481</xdr:rowOff>
    </xdr:from>
    <xdr:to>
      <xdr:col>85</xdr:col>
      <xdr:colOff>127000</xdr:colOff>
      <xdr:row>35</xdr:row>
      <xdr:rowOff>105227</xdr:rowOff>
    </xdr:to>
    <xdr:cxnSp macro="">
      <xdr:nvCxnSpPr>
        <xdr:cNvPr id="514" name="直線コネクタ 513"/>
        <xdr:cNvCxnSpPr/>
      </xdr:nvCxnSpPr>
      <xdr:spPr>
        <a:xfrm>
          <a:off x="15481300" y="5954781"/>
          <a:ext cx="838200" cy="15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53975</xdr:rowOff>
    </xdr:from>
    <xdr:to>
      <xdr:col>81</xdr:col>
      <xdr:colOff>50800</xdr:colOff>
      <xdr:row>34</xdr:row>
      <xdr:rowOff>125481</xdr:rowOff>
    </xdr:to>
    <xdr:cxnSp macro="">
      <xdr:nvCxnSpPr>
        <xdr:cNvPr id="517" name="直線コネクタ 516"/>
        <xdr:cNvCxnSpPr/>
      </xdr:nvCxnSpPr>
      <xdr:spPr>
        <a:xfrm>
          <a:off x="14592300" y="5711825"/>
          <a:ext cx="889000" cy="2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53975</xdr:rowOff>
    </xdr:from>
    <xdr:to>
      <xdr:col>76</xdr:col>
      <xdr:colOff>114300</xdr:colOff>
      <xdr:row>34</xdr:row>
      <xdr:rowOff>113411</xdr:rowOff>
    </xdr:to>
    <xdr:cxnSp macro="">
      <xdr:nvCxnSpPr>
        <xdr:cNvPr id="520" name="直線コネクタ 519"/>
        <xdr:cNvCxnSpPr/>
      </xdr:nvCxnSpPr>
      <xdr:spPr>
        <a:xfrm flipV="1">
          <a:off x="13703300" y="5711825"/>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113411</xdr:rowOff>
    </xdr:from>
    <xdr:to>
      <xdr:col>71</xdr:col>
      <xdr:colOff>177800</xdr:colOff>
      <xdr:row>36</xdr:row>
      <xdr:rowOff>13970</xdr:rowOff>
    </xdr:to>
    <xdr:cxnSp macro="">
      <xdr:nvCxnSpPr>
        <xdr:cNvPr id="523" name="直線コネクタ 522"/>
        <xdr:cNvCxnSpPr/>
      </xdr:nvCxnSpPr>
      <xdr:spPr>
        <a:xfrm flipV="1">
          <a:off x="12814300" y="5942711"/>
          <a:ext cx="889000" cy="2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72996</xdr:rowOff>
    </xdr:from>
    <xdr:ext cx="534377" cy="259045"/>
    <xdr:sp macro="" textlink="">
      <xdr:nvSpPr>
        <xdr:cNvPr id="527" name="テキスト ボックス 526"/>
        <xdr:cNvSpPr txBox="1"/>
      </xdr:nvSpPr>
      <xdr:spPr>
        <a:xfrm>
          <a:off x="12547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54427</xdr:rowOff>
    </xdr:from>
    <xdr:to>
      <xdr:col>85</xdr:col>
      <xdr:colOff>177800</xdr:colOff>
      <xdr:row>35</xdr:row>
      <xdr:rowOff>156027</xdr:rowOff>
    </xdr:to>
    <xdr:sp macro="" textlink="">
      <xdr:nvSpPr>
        <xdr:cNvPr id="533" name="楕円 532"/>
        <xdr:cNvSpPr/>
      </xdr:nvSpPr>
      <xdr:spPr>
        <a:xfrm>
          <a:off x="16268700" y="60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77304</xdr:rowOff>
    </xdr:from>
    <xdr:ext cx="534377" cy="259045"/>
    <xdr:sp macro="" textlink="">
      <xdr:nvSpPr>
        <xdr:cNvPr id="534" name="消防費該当値テキスト"/>
        <xdr:cNvSpPr txBox="1"/>
      </xdr:nvSpPr>
      <xdr:spPr>
        <a:xfrm>
          <a:off x="16370300" y="59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74681</xdr:rowOff>
    </xdr:from>
    <xdr:to>
      <xdr:col>81</xdr:col>
      <xdr:colOff>101600</xdr:colOff>
      <xdr:row>35</xdr:row>
      <xdr:rowOff>4831</xdr:rowOff>
    </xdr:to>
    <xdr:sp macro="" textlink="">
      <xdr:nvSpPr>
        <xdr:cNvPr id="535" name="楕円 534"/>
        <xdr:cNvSpPr/>
      </xdr:nvSpPr>
      <xdr:spPr>
        <a:xfrm>
          <a:off x="15430500" y="59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21358</xdr:rowOff>
    </xdr:from>
    <xdr:ext cx="534377" cy="259045"/>
    <xdr:sp macro="" textlink="">
      <xdr:nvSpPr>
        <xdr:cNvPr id="536" name="テキスト ボックス 535"/>
        <xdr:cNvSpPr txBox="1"/>
      </xdr:nvSpPr>
      <xdr:spPr>
        <a:xfrm>
          <a:off x="15214111" y="56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3175</xdr:rowOff>
    </xdr:from>
    <xdr:to>
      <xdr:col>76</xdr:col>
      <xdr:colOff>165100</xdr:colOff>
      <xdr:row>33</xdr:row>
      <xdr:rowOff>104775</xdr:rowOff>
    </xdr:to>
    <xdr:sp macro="" textlink="">
      <xdr:nvSpPr>
        <xdr:cNvPr id="537" name="楕円 536"/>
        <xdr:cNvSpPr/>
      </xdr:nvSpPr>
      <xdr:spPr>
        <a:xfrm>
          <a:off x="14541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121302</xdr:rowOff>
    </xdr:from>
    <xdr:ext cx="534377" cy="259045"/>
    <xdr:sp macro="" textlink="">
      <xdr:nvSpPr>
        <xdr:cNvPr id="538" name="テキスト ボックス 537"/>
        <xdr:cNvSpPr txBox="1"/>
      </xdr:nvSpPr>
      <xdr:spPr>
        <a:xfrm>
          <a:off x="14325111" y="54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62611</xdr:rowOff>
    </xdr:from>
    <xdr:to>
      <xdr:col>72</xdr:col>
      <xdr:colOff>38100</xdr:colOff>
      <xdr:row>34</xdr:row>
      <xdr:rowOff>164211</xdr:rowOff>
    </xdr:to>
    <xdr:sp macro="" textlink="">
      <xdr:nvSpPr>
        <xdr:cNvPr id="539" name="楕円 538"/>
        <xdr:cNvSpPr/>
      </xdr:nvSpPr>
      <xdr:spPr>
        <a:xfrm>
          <a:off x="13652500" y="58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9288</xdr:rowOff>
    </xdr:from>
    <xdr:ext cx="534377" cy="259045"/>
    <xdr:sp macro="" textlink="">
      <xdr:nvSpPr>
        <xdr:cNvPr id="540" name="テキスト ボックス 539"/>
        <xdr:cNvSpPr txBox="1"/>
      </xdr:nvSpPr>
      <xdr:spPr>
        <a:xfrm>
          <a:off x="13436111" y="56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134620</xdr:rowOff>
    </xdr:from>
    <xdr:to>
      <xdr:col>67</xdr:col>
      <xdr:colOff>101600</xdr:colOff>
      <xdr:row>36</xdr:row>
      <xdr:rowOff>64770</xdr:rowOff>
    </xdr:to>
    <xdr:sp macro="" textlink="">
      <xdr:nvSpPr>
        <xdr:cNvPr id="541" name="楕円 540"/>
        <xdr:cNvSpPr/>
      </xdr:nvSpPr>
      <xdr:spPr>
        <a:xfrm>
          <a:off x="12763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81297</xdr:rowOff>
    </xdr:from>
    <xdr:ext cx="534377" cy="259045"/>
    <xdr:sp macro="" textlink="">
      <xdr:nvSpPr>
        <xdr:cNvPr id="542" name="テキスト ボックス 541"/>
        <xdr:cNvSpPr txBox="1"/>
      </xdr:nvSpPr>
      <xdr:spPr>
        <a:xfrm>
          <a:off x="12547111" y="591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9048</xdr:rowOff>
    </xdr:from>
    <xdr:to>
      <xdr:col>85</xdr:col>
      <xdr:colOff>127000</xdr:colOff>
      <xdr:row>56</xdr:row>
      <xdr:rowOff>29637</xdr:rowOff>
    </xdr:to>
    <xdr:cxnSp macro="">
      <xdr:nvCxnSpPr>
        <xdr:cNvPr id="570" name="直線コネクタ 569"/>
        <xdr:cNvCxnSpPr/>
      </xdr:nvCxnSpPr>
      <xdr:spPr>
        <a:xfrm flipV="1">
          <a:off x="15481300" y="9610248"/>
          <a:ext cx="838200" cy="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29637</xdr:rowOff>
    </xdr:from>
    <xdr:to>
      <xdr:col>81</xdr:col>
      <xdr:colOff>50800</xdr:colOff>
      <xdr:row>57</xdr:row>
      <xdr:rowOff>95610</xdr:rowOff>
    </xdr:to>
    <xdr:cxnSp macro="">
      <xdr:nvCxnSpPr>
        <xdr:cNvPr id="573" name="直線コネクタ 572"/>
        <xdr:cNvCxnSpPr/>
      </xdr:nvCxnSpPr>
      <xdr:spPr>
        <a:xfrm flipV="1">
          <a:off x="14592300" y="9630837"/>
          <a:ext cx="889000" cy="23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39375</xdr:rowOff>
    </xdr:from>
    <xdr:to>
      <xdr:col>76</xdr:col>
      <xdr:colOff>114300</xdr:colOff>
      <xdr:row>57</xdr:row>
      <xdr:rowOff>95610</xdr:rowOff>
    </xdr:to>
    <xdr:cxnSp macro="">
      <xdr:nvCxnSpPr>
        <xdr:cNvPr id="576" name="直線コネクタ 575"/>
        <xdr:cNvCxnSpPr/>
      </xdr:nvCxnSpPr>
      <xdr:spPr>
        <a:xfrm>
          <a:off x="13703300" y="9812025"/>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39375</xdr:rowOff>
    </xdr:from>
    <xdr:to>
      <xdr:col>71</xdr:col>
      <xdr:colOff>177800</xdr:colOff>
      <xdr:row>57</xdr:row>
      <xdr:rowOff>106020</xdr:rowOff>
    </xdr:to>
    <xdr:cxnSp macro="">
      <xdr:nvCxnSpPr>
        <xdr:cNvPr id="579" name="直線コネクタ 578"/>
        <xdr:cNvCxnSpPr/>
      </xdr:nvCxnSpPr>
      <xdr:spPr>
        <a:xfrm flipV="1">
          <a:off x="12814300" y="9812025"/>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22501</xdr:rowOff>
    </xdr:from>
    <xdr:ext cx="534377" cy="259045"/>
    <xdr:sp macro="" textlink="">
      <xdr:nvSpPr>
        <xdr:cNvPr id="583" name="テキスト ボックス 582"/>
        <xdr:cNvSpPr txBox="1"/>
      </xdr:nvSpPr>
      <xdr:spPr>
        <a:xfrm>
          <a:off x="12547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129698</xdr:rowOff>
    </xdr:from>
    <xdr:to>
      <xdr:col>85</xdr:col>
      <xdr:colOff>177800</xdr:colOff>
      <xdr:row>56</xdr:row>
      <xdr:rowOff>59848</xdr:rowOff>
    </xdr:to>
    <xdr:sp macro="" textlink="">
      <xdr:nvSpPr>
        <xdr:cNvPr id="589" name="楕円 588"/>
        <xdr:cNvSpPr/>
      </xdr:nvSpPr>
      <xdr:spPr>
        <a:xfrm>
          <a:off x="16268700" y="955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152575</xdr:rowOff>
    </xdr:from>
    <xdr:ext cx="534377" cy="259045"/>
    <xdr:sp macro="" textlink="">
      <xdr:nvSpPr>
        <xdr:cNvPr id="590" name="教育費該当値テキスト"/>
        <xdr:cNvSpPr txBox="1"/>
      </xdr:nvSpPr>
      <xdr:spPr>
        <a:xfrm>
          <a:off x="16370300" y="94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150287</xdr:rowOff>
    </xdr:from>
    <xdr:to>
      <xdr:col>81</xdr:col>
      <xdr:colOff>101600</xdr:colOff>
      <xdr:row>56</xdr:row>
      <xdr:rowOff>80437</xdr:rowOff>
    </xdr:to>
    <xdr:sp macro="" textlink="">
      <xdr:nvSpPr>
        <xdr:cNvPr id="591" name="楕円 590"/>
        <xdr:cNvSpPr/>
      </xdr:nvSpPr>
      <xdr:spPr>
        <a:xfrm>
          <a:off x="15430500" y="958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96964</xdr:rowOff>
    </xdr:from>
    <xdr:ext cx="534377" cy="259045"/>
    <xdr:sp macro="" textlink="">
      <xdr:nvSpPr>
        <xdr:cNvPr id="592" name="テキスト ボックス 591"/>
        <xdr:cNvSpPr txBox="1"/>
      </xdr:nvSpPr>
      <xdr:spPr>
        <a:xfrm>
          <a:off x="15214111" y="935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44810</xdr:rowOff>
    </xdr:from>
    <xdr:to>
      <xdr:col>76</xdr:col>
      <xdr:colOff>165100</xdr:colOff>
      <xdr:row>57</xdr:row>
      <xdr:rowOff>146410</xdr:rowOff>
    </xdr:to>
    <xdr:sp macro="" textlink="">
      <xdr:nvSpPr>
        <xdr:cNvPr id="593" name="楕円 592"/>
        <xdr:cNvSpPr/>
      </xdr:nvSpPr>
      <xdr:spPr>
        <a:xfrm>
          <a:off x="14541500" y="981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137537</xdr:rowOff>
    </xdr:from>
    <xdr:ext cx="534377" cy="259045"/>
    <xdr:sp macro="" textlink="">
      <xdr:nvSpPr>
        <xdr:cNvPr id="594" name="テキスト ボックス 593"/>
        <xdr:cNvSpPr txBox="1"/>
      </xdr:nvSpPr>
      <xdr:spPr>
        <a:xfrm>
          <a:off x="14325111" y="991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160025</xdr:rowOff>
    </xdr:from>
    <xdr:to>
      <xdr:col>72</xdr:col>
      <xdr:colOff>38100</xdr:colOff>
      <xdr:row>57</xdr:row>
      <xdr:rowOff>90175</xdr:rowOff>
    </xdr:to>
    <xdr:sp macro="" textlink="">
      <xdr:nvSpPr>
        <xdr:cNvPr id="595" name="楕円 594"/>
        <xdr:cNvSpPr/>
      </xdr:nvSpPr>
      <xdr:spPr>
        <a:xfrm>
          <a:off x="13652500" y="97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106702</xdr:rowOff>
    </xdr:from>
    <xdr:ext cx="534377" cy="259045"/>
    <xdr:sp macro="" textlink="">
      <xdr:nvSpPr>
        <xdr:cNvPr id="596" name="テキスト ボックス 595"/>
        <xdr:cNvSpPr txBox="1"/>
      </xdr:nvSpPr>
      <xdr:spPr>
        <a:xfrm>
          <a:off x="13436111" y="95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55220</xdr:rowOff>
    </xdr:from>
    <xdr:to>
      <xdr:col>67</xdr:col>
      <xdr:colOff>101600</xdr:colOff>
      <xdr:row>57</xdr:row>
      <xdr:rowOff>156820</xdr:rowOff>
    </xdr:to>
    <xdr:sp macro="" textlink="">
      <xdr:nvSpPr>
        <xdr:cNvPr id="597" name="楕円 596"/>
        <xdr:cNvSpPr/>
      </xdr:nvSpPr>
      <xdr:spPr>
        <a:xfrm>
          <a:off x="12763500" y="98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147947</xdr:rowOff>
    </xdr:from>
    <xdr:ext cx="534377" cy="259045"/>
    <xdr:sp macro="" textlink="">
      <xdr:nvSpPr>
        <xdr:cNvPr id="598" name="テキスト ボックス 597"/>
        <xdr:cNvSpPr txBox="1"/>
      </xdr:nvSpPr>
      <xdr:spPr>
        <a:xfrm>
          <a:off x="12547111" y="99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33693</xdr:rowOff>
    </xdr:from>
    <xdr:to>
      <xdr:col>85</xdr:col>
      <xdr:colOff>127000</xdr:colOff>
      <xdr:row>79</xdr:row>
      <xdr:rowOff>43256</xdr:rowOff>
    </xdr:to>
    <xdr:cxnSp macro="">
      <xdr:nvCxnSpPr>
        <xdr:cNvPr id="627" name="直線コネクタ 626"/>
        <xdr:cNvCxnSpPr/>
      </xdr:nvCxnSpPr>
      <xdr:spPr>
        <a:xfrm flipV="1">
          <a:off x="15481300" y="13578243"/>
          <a:ext cx="8382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43256</xdr:rowOff>
    </xdr:from>
    <xdr:to>
      <xdr:col>81</xdr:col>
      <xdr:colOff>50800</xdr:colOff>
      <xdr:row>79</xdr:row>
      <xdr:rowOff>44335</xdr:rowOff>
    </xdr:to>
    <xdr:cxnSp macro="">
      <xdr:nvCxnSpPr>
        <xdr:cNvPr id="630" name="直線コネクタ 629"/>
        <xdr:cNvCxnSpPr/>
      </xdr:nvCxnSpPr>
      <xdr:spPr>
        <a:xfrm flipV="1">
          <a:off x="14592300" y="13587806"/>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42914</xdr:rowOff>
    </xdr:from>
    <xdr:to>
      <xdr:col>76</xdr:col>
      <xdr:colOff>114300</xdr:colOff>
      <xdr:row>79</xdr:row>
      <xdr:rowOff>44335</xdr:rowOff>
    </xdr:to>
    <xdr:cxnSp macro="">
      <xdr:nvCxnSpPr>
        <xdr:cNvPr id="633" name="直線コネクタ 632"/>
        <xdr:cNvCxnSpPr/>
      </xdr:nvCxnSpPr>
      <xdr:spPr>
        <a:xfrm>
          <a:off x="13703300" y="13587464"/>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40590</xdr:rowOff>
    </xdr:from>
    <xdr:to>
      <xdr:col>71</xdr:col>
      <xdr:colOff>177800</xdr:colOff>
      <xdr:row>79</xdr:row>
      <xdr:rowOff>42914</xdr:rowOff>
    </xdr:to>
    <xdr:cxnSp macro="">
      <xdr:nvCxnSpPr>
        <xdr:cNvPr id="636" name="直線コネクタ 635"/>
        <xdr:cNvCxnSpPr/>
      </xdr:nvCxnSpPr>
      <xdr:spPr>
        <a:xfrm>
          <a:off x="12814300" y="13585140"/>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xdr:cNvSpPr txBox="1"/>
      </xdr:nvSpPr>
      <xdr:spPr>
        <a:xfrm>
          <a:off x="12579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154343</xdr:rowOff>
    </xdr:from>
    <xdr:to>
      <xdr:col>85</xdr:col>
      <xdr:colOff>177800</xdr:colOff>
      <xdr:row>79</xdr:row>
      <xdr:rowOff>84493</xdr:rowOff>
    </xdr:to>
    <xdr:sp macro="" textlink="">
      <xdr:nvSpPr>
        <xdr:cNvPr id="646" name="楕円 645"/>
        <xdr:cNvSpPr/>
      </xdr:nvSpPr>
      <xdr:spPr>
        <a:xfrm>
          <a:off x="16268700" y="135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78565" cy="259045"/>
    <xdr:sp macro="" textlink="">
      <xdr:nvSpPr>
        <xdr:cNvPr id="647" name="災害復旧費該当値テキスト"/>
        <xdr:cNvSpPr txBox="1"/>
      </xdr:nvSpPr>
      <xdr:spPr>
        <a:xfrm>
          <a:off x="16370300" y="1348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163906</xdr:rowOff>
    </xdr:from>
    <xdr:to>
      <xdr:col>81</xdr:col>
      <xdr:colOff>101600</xdr:colOff>
      <xdr:row>79</xdr:row>
      <xdr:rowOff>94056</xdr:rowOff>
    </xdr:to>
    <xdr:sp macro="" textlink="">
      <xdr:nvSpPr>
        <xdr:cNvPr id="648" name="楕円 647"/>
        <xdr:cNvSpPr/>
      </xdr:nvSpPr>
      <xdr:spPr>
        <a:xfrm>
          <a:off x="15430500" y="135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85183</xdr:rowOff>
    </xdr:from>
    <xdr:ext cx="313932" cy="259045"/>
    <xdr:sp macro="" textlink="">
      <xdr:nvSpPr>
        <xdr:cNvPr id="649" name="テキスト ボックス 648"/>
        <xdr:cNvSpPr txBox="1"/>
      </xdr:nvSpPr>
      <xdr:spPr>
        <a:xfrm>
          <a:off x="15324333" y="13629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164985</xdr:rowOff>
    </xdr:from>
    <xdr:to>
      <xdr:col>76</xdr:col>
      <xdr:colOff>165100</xdr:colOff>
      <xdr:row>79</xdr:row>
      <xdr:rowOff>95135</xdr:rowOff>
    </xdr:to>
    <xdr:sp macro="" textlink="">
      <xdr:nvSpPr>
        <xdr:cNvPr id="650" name="楕円 649"/>
        <xdr:cNvSpPr/>
      </xdr:nvSpPr>
      <xdr:spPr>
        <a:xfrm>
          <a:off x="14541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86262</xdr:rowOff>
    </xdr:from>
    <xdr:ext cx="249299" cy="259045"/>
    <xdr:sp macro="" textlink="">
      <xdr:nvSpPr>
        <xdr:cNvPr id="651" name="テキスト ボックス 650"/>
        <xdr:cNvSpPr txBox="1"/>
      </xdr:nvSpPr>
      <xdr:spPr>
        <a:xfrm>
          <a:off x="14467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163564</xdr:rowOff>
    </xdr:from>
    <xdr:to>
      <xdr:col>72</xdr:col>
      <xdr:colOff>38100</xdr:colOff>
      <xdr:row>79</xdr:row>
      <xdr:rowOff>93714</xdr:rowOff>
    </xdr:to>
    <xdr:sp macro="" textlink="">
      <xdr:nvSpPr>
        <xdr:cNvPr id="652" name="楕円 651"/>
        <xdr:cNvSpPr/>
      </xdr:nvSpPr>
      <xdr:spPr>
        <a:xfrm>
          <a:off x="13652500" y="135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84841</xdr:rowOff>
    </xdr:from>
    <xdr:ext cx="378565" cy="259045"/>
    <xdr:sp macro="" textlink="">
      <xdr:nvSpPr>
        <xdr:cNvPr id="653" name="テキスト ボックス 652"/>
        <xdr:cNvSpPr txBox="1"/>
      </xdr:nvSpPr>
      <xdr:spPr>
        <a:xfrm>
          <a:off x="13514017" y="13629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161240</xdr:rowOff>
    </xdr:from>
    <xdr:to>
      <xdr:col>67</xdr:col>
      <xdr:colOff>101600</xdr:colOff>
      <xdr:row>79</xdr:row>
      <xdr:rowOff>91390</xdr:rowOff>
    </xdr:to>
    <xdr:sp macro="" textlink="">
      <xdr:nvSpPr>
        <xdr:cNvPr id="654" name="楕円 653"/>
        <xdr:cNvSpPr/>
      </xdr:nvSpPr>
      <xdr:spPr>
        <a:xfrm>
          <a:off x="12763500" y="135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82517</xdr:rowOff>
    </xdr:from>
    <xdr:ext cx="378565" cy="259045"/>
    <xdr:sp macro="" textlink="">
      <xdr:nvSpPr>
        <xdr:cNvPr id="655" name="テキスト ボックス 654"/>
        <xdr:cNvSpPr txBox="1"/>
      </xdr:nvSpPr>
      <xdr:spPr>
        <a:xfrm>
          <a:off x="12625017" y="13627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9610</xdr:rowOff>
    </xdr:from>
    <xdr:to>
      <xdr:col>85</xdr:col>
      <xdr:colOff>127000</xdr:colOff>
      <xdr:row>96</xdr:row>
      <xdr:rowOff>26902</xdr:rowOff>
    </xdr:to>
    <xdr:cxnSp macro="">
      <xdr:nvCxnSpPr>
        <xdr:cNvPr id="686" name="直線コネクタ 685"/>
        <xdr:cNvCxnSpPr/>
      </xdr:nvCxnSpPr>
      <xdr:spPr>
        <a:xfrm>
          <a:off x="15481300" y="16468810"/>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160747</xdr:rowOff>
    </xdr:from>
    <xdr:to>
      <xdr:col>81</xdr:col>
      <xdr:colOff>50800</xdr:colOff>
      <xdr:row>96</xdr:row>
      <xdr:rowOff>9610</xdr:rowOff>
    </xdr:to>
    <xdr:cxnSp macro="">
      <xdr:nvCxnSpPr>
        <xdr:cNvPr id="689" name="直線コネクタ 688"/>
        <xdr:cNvCxnSpPr/>
      </xdr:nvCxnSpPr>
      <xdr:spPr>
        <a:xfrm>
          <a:off x="14592300" y="16448497"/>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89914</xdr:rowOff>
    </xdr:from>
    <xdr:to>
      <xdr:col>76</xdr:col>
      <xdr:colOff>114300</xdr:colOff>
      <xdr:row>95</xdr:row>
      <xdr:rowOff>160747</xdr:rowOff>
    </xdr:to>
    <xdr:cxnSp macro="">
      <xdr:nvCxnSpPr>
        <xdr:cNvPr id="692" name="直線コネクタ 691"/>
        <xdr:cNvCxnSpPr/>
      </xdr:nvCxnSpPr>
      <xdr:spPr>
        <a:xfrm>
          <a:off x="13703300" y="16377664"/>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43819</xdr:rowOff>
    </xdr:from>
    <xdr:to>
      <xdr:col>71</xdr:col>
      <xdr:colOff>177800</xdr:colOff>
      <xdr:row>95</xdr:row>
      <xdr:rowOff>89914</xdr:rowOff>
    </xdr:to>
    <xdr:cxnSp macro="">
      <xdr:nvCxnSpPr>
        <xdr:cNvPr id="695" name="直線コネクタ 694"/>
        <xdr:cNvCxnSpPr/>
      </xdr:nvCxnSpPr>
      <xdr:spPr>
        <a:xfrm>
          <a:off x="12814300" y="16331569"/>
          <a:ext cx="8890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98818</xdr:rowOff>
    </xdr:from>
    <xdr:ext cx="534377" cy="259045"/>
    <xdr:sp macro="" textlink="">
      <xdr:nvSpPr>
        <xdr:cNvPr id="699" name="テキスト ボックス 698"/>
        <xdr:cNvSpPr txBox="1"/>
      </xdr:nvSpPr>
      <xdr:spPr>
        <a:xfrm>
          <a:off x="12547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147552</xdr:rowOff>
    </xdr:from>
    <xdr:to>
      <xdr:col>85</xdr:col>
      <xdr:colOff>177800</xdr:colOff>
      <xdr:row>96</xdr:row>
      <xdr:rowOff>77702</xdr:rowOff>
    </xdr:to>
    <xdr:sp macro="" textlink="">
      <xdr:nvSpPr>
        <xdr:cNvPr id="705" name="楕円 704"/>
        <xdr:cNvSpPr/>
      </xdr:nvSpPr>
      <xdr:spPr>
        <a:xfrm>
          <a:off x="16268700" y="164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125979</xdr:rowOff>
    </xdr:from>
    <xdr:ext cx="534377" cy="259045"/>
    <xdr:sp macro="" textlink="">
      <xdr:nvSpPr>
        <xdr:cNvPr id="706" name="公債費該当値テキスト"/>
        <xdr:cNvSpPr txBox="1"/>
      </xdr:nvSpPr>
      <xdr:spPr>
        <a:xfrm>
          <a:off x="16370300" y="164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130260</xdr:rowOff>
    </xdr:from>
    <xdr:to>
      <xdr:col>81</xdr:col>
      <xdr:colOff>101600</xdr:colOff>
      <xdr:row>96</xdr:row>
      <xdr:rowOff>60410</xdr:rowOff>
    </xdr:to>
    <xdr:sp macro="" textlink="">
      <xdr:nvSpPr>
        <xdr:cNvPr id="707" name="楕円 706"/>
        <xdr:cNvSpPr/>
      </xdr:nvSpPr>
      <xdr:spPr>
        <a:xfrm>
          <a:off x="15430500" y="1641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51537</xdr:rowOff>
    </xdr:from>
    <xdr:ext cx="534377" cy="259045"/>
    <xdr:sp macro="" textlink="">
      <xdr:nvSpPr>
        <xdr:cNvPr id="708" name="テキスト ボックス 707"/>
        <xdr:cNvSpPr txBox="1"/>
      </xdr:nvSpPr>
      <xdr:spPr>
        <a:xfrm>
          <a:off x="15214111" y="16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109947</xdr:rowOff>
    </xdr:from>
    <xdr:to>
      <xdr:col>76</xdr:col>
      <xdr:colOff>165100</xdr:colOff>
      <xdr:row>96</xdr:row>
      <xdr:rowOff>40097</xdr:rowOff>
    </xdr:to>
    <xdr:sp macro="" textlink="">
      <xdr:nvSpPr>
        <xdr:cNvPr id="709" name="楕円 708"/>
        <xdr:cNvSpPr/>
      </xdr:nvSpPr>
      <xdr:spPr>
        <a:xfrm>
          <a:off x="14541500" y="163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31224</xdr:rowOff>
    </xdr:from>
    <xdr:ext cx="534377" cy="259045"/>
    <xdr:sp macro="" textlink="">
      <xdr:nvSpPr>
        <xdr:cNvPr id="710" name="テキスト ボックス 709"/>
        <xdr:cNvSpPr txBox="1"/>
      </xdr:nvSpPr>
      <xdr:spPr>
        <a:xfrm>
          <a:off x="14325111" y="1649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39114</xdr:rowOff>
    </xdr:from>
    <xdr:to>
      <xdr:col>72</xdr:col>
      <xdr:colOff>38100</xdr:colOff>
      <xdr:row>95</xdr:row>
      <xdr:rowOff>140714</xdr:rowOff>
    </xdr:to>
    <xdr:sp macro="" textlink="">
      <xdr:nvSpPr>
        <xdr:cNvPr id="711" name="楕円 710"/>
        <xdr:cNvSpPr/>
      </xdr:nvSpPr>
      <xdr:spPr>
        <a:xfrm>
          <a:off x="13652500" y="163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157241</xdr:rowOff>
    </xdr:from>
    <xdr:ext cx="534377" cy="259045"/>
    <xdr:sp macro="" textlink="">
      <xdr:nvSpPr>
        <xdr:cNvPr id="712" name="テキスト ボックス 711"/>
        <xdr:cNvSpPr txBox="1"/>
      </xdr:nvSpPr>
      <xdr:spPr>
        <a:xfrm>
          <a:off x="13436111" y="161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164469</xdr:rowOff>
    </xdr:from>
    <xdr:to>
      <xdr:col>67</xdr:col>
      <xdr:colOff>101600</xdr:colOff>
      <xdr:row>95</xdr:row>
      <xdr:rowOff>94619</xdr:rowOff>
    </xdr:to>
    <xdr:sp macro="" textlink="">
      <xdr:nvSpPr>
        <xdr:cNvPr id="713" name="楕円 712"/>
        <xdr:cNvSpPr/>
      </xdr:nvSpPr>
      <xdr:spPr>
        <a:xfrm>
          <a:off x="12763500" y="162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85746</xdr:rowOff>
    </xdr:from>
    <xdr:ext cx="534377" cy="259045"/>
    <xdr:sp macro="" textlink="">
      <xdr:nvSpPr>
        <xdr:cNvPr id="714" name="テキスト ボックス 713"/>
        <xdr:cNvSpPr txBox="1"/>
      </xdr:nvSpPr>
      <xdr:spPr>
        <a:xfrm>
          <a:off x="12547111" y="1637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民生費は、高齢化率の低さなどにより、住民１人当たり</a:t>
          </a:r>
          <a:r>
            <a:rPr kumimoji="1" lang="en-US" altLang="ja-JP" sz="1300">
              <a:latin typeface="ＭＳ Ｐゴシック" panose="020B0600070205080204" pitchFamily="50" charset="-128"/>
              <a:ea typeface="ＭＳ Ｐゴシック" panose="020B0600070205080204" pitchFamily="50" charset="-128"/>
            </a:rPr>
            <a:t>109,990</a:t>
          </a:r>
          <a:r>
            <a:rPr kumimoji="1" lang="ja-JP" altLang="en-US" sz="1300">
              <a:latin typeface="ＭＳ Ｐゴシック" panose="020B0600070205080204" pitchFamily="50" charset="-128"/>
              <a:ea typeface="ＭＳ Ｐゴシック" panose="020B0600070205080204" pitchFamily="50" charset="-128"/>
            </a:rPr>
            <a:t>円と類似団体平均を下回っているが、ここ数年は児童福祉費や保育所費、生活保護費の増などにより上昇傾向にある。</a:t>
          </a:r>
        </a:p>
        <a:p>
          <a:r>
            <a:rPr kumimoji="1" lang="ja-JP" altLang="en-US" sz="1300">
              <a:latin typeface="ＭＳ Ｐゴシック" panose="020B0600070205080204" pitchFamily="50" charset="-128"/>
              <a:ea typeface="ＭＳ Ｐゴシック" panose="020B0600070205080204" pitchFamily="50" charset="-128"/>
            </a:rPr>
            <a:t>衛生費は、総合健康センターの運営や複数の病院（市民病院及び隣接市との共同経営病院）への補助金などにより、類似団体平均よりも高くなっている。</a:t>
          </a:r>
        </a:p>
        <a:p>
          <a:r>
            <a:rPr kumimoji="1" lang="ja-JP" altLang="en-US" sz="1300">
              <a:latin typeface="ＭＳ Ｐゴシック" panose="020B0600070205080204" pitchFamily="50" charset="-128"/>
              <a:ea typeface="ＭＳ Ｐゴシック" panose="020B0600070205080204" pitchFamily="50" charset="-128"/>
            </a:rPr>
            <a:t>消防費は、消防庁舎、防災センター、及び防潮堤の整備などにより、類似団体平均を上回っている。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教育費は、平成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年度以降は総合体育館の整備などにより、類似団体平均を上回っている。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年度は、実質単年度収支が黒字となり、決算剰余金による積立額が増加したため、標準財政規模に対する財政調整基金残高も増加した。</a:t>
          </a:r>
        </a:p>
        <a:p>
          <a:r>
            <a:rPr kumimoji="1" lang="ja-JP" altLang="en-US" sz="1400">
              <a:latin typeface="ＭＳ ゴシック" pitchFamily="49" charset="-128"/>
              <a:ea typeface="ＭＳ ゴシック" pitchFamily="49" charset="-128"/>
            </a:rPr>
            <a:t>　今後、少子高齢化の進展、公共施設の老朽化などに伴う歳出増が予測されるため、事務事業の見直し、公共施設マネジメントの推進などにより歳出の抑制に努めていく。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年度は、基金繰入金の減少や社会保障関連経費の増加により一般会計の黒字幅が減少した。国民健康保険特別会計は、平成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年度から県が財政運営の責任主体となり、歳入歳出決算見込みをより正確に算出することが可能となったため、基金繰入金を最小限とし、黒字幅が減少した。</a:t>
          </a:r>
        </a:p>
        <a:p>
          <a:r>
            <a:rPr kumimoji="1" lang="ja-JP" altLang="en-US" sz="1400">
              <a:latin typeface="ＭＳ ゴシック" pitchFamily="49" charset="-128"/>
              <a:ea typeface="ＭＳ ゴシック" pitchFamily="49" charset="-128"/>
            </a:rPr>
            <a:t>　公共下水道事業特別会計は、供用開始区域の拡大を進めているが、節水機器の普及等により使用料収入が伸び悩んでおり、料金改定とより一層の接続推進が必要である。</a:t>
          </a:r>
        </a:p>
        <a:p>
          <a:r>
            <a:rPr kumimoji="1" lang="ja-JP" altLang="en-US" sz="1400">
              <a:latin typeface="ＭＳ ゴシック" pitchFamily="49" charset="-128"/>
              <a:ea typeface="ＭＳ ゴシック" pitchFamily="49" charset="-128"/>
            </a:rPr>
            <a:t>　今後も、一般会計から他会計への繰出金の適正化とともに、各会計においても持続的な経営の健全化に努めていく。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34113628</v>
      </c>
      <c r="BO4" s="423"/>
      <c r="BP4" s="423"/>
      <c r="BQ4" s="423"/>
      <c r="BR4" s="423"/>
      <c r="BS4" s="423"/>
      <c r="BT4" s="423"/>
      <c r="BU4" s="424"/>
      <c r="BV4" s="422">
        <v>34040445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v>
      </c>
      <c r="CU4" s="604"/>
      <c r="CV4" s="604"/>
      <c r="CW4" s="604"/>
      <c r="CX4" s="604"/>
      <c r="CY4" s="604"/>
      <c r="CZ4" s="604"/>
      <c r="DA4" s="605"/>
      <c r="DB4" s="603">
        <v>6.6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32954760</v>
      </c>
      <c r="BO5" s="428"/>
      <c r="BP5" s="428"/>
      <c r="BQ5" s="428"/>
      <c r="BR5" s="428"/>
      <c r="BS5" s="428"/>
      <c r="BT5" s="428"/>
      <c r="BU5" s="429"/>
      <c r="BV5" s="427">
        <v>32766717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91.1</v>
      </c>
      <c r="CU5" s="398"/>
      <c r="CV5" s="398"/>
      <c r="CW5" s="398"/>
      <c r="CX5" s="398"/>
      <c r="CY5" s="398"/>
      <c r="CZ5" s="398"/>
      <c r="DA5" s="399"/>
      <c r="DB5" s="397">
        <v>91.6</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1158868</v>
      </c>
      <c r="BO6" s="428"/>
      <c r="BP6" s="428"/>
      <c r="BQ6" s="428"/>
      <c r="BR6" s="428"/>
      <c r="BS6" s="428"/>
      <c r="BT6" s="428"/>
      <c r="BU6" s="429"/>
      <c r="BV6" s="427">
        <v>1273728</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96.1</v>
      </c>
      <c r="CU6" s="578"/>
      <c r="CV6" s="578"/>
      <c r="CW6" s="578"/>
      <c r="CX6" s="578"/>
      <c r="CY6" s="578"/>
      <c r="CZ6" s="578"/>
      <c r="DA6" s="579"/>
      <c r="DB6" s="577">
        <v>97.3</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202010</v>
      </c>
      <c r="BO7" s="428"/>
      <c r="BP7" s="428"/>
      <c r="BQ7" s="428"/>
      <c r="BR7" s="428"/>
      <c r="BS7" s="428"/>
      <c r="BT7" s="428"/>
      <c r="BU7" s="429"/>
      <c r="BV7" s="427">
        <v>2483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19129682</v>
      </c>
      <c r="CU7" s="428"/>
      <c r="CV7" s="428"/>
      <c r="CW7" s="428"/>
      <c r="CX7" s="428"/>
      <c r="CY7" s="428"/>
      <c r="CZ7" s="428"/>
      <c r="DA7" s="429"/>
      <c r="DB7" s="427">
        <v>19201533</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956858</v>
      </c>
      <c r="BO8" s="428"/>
      <c r="BP8" s="428"/>
      <c r="BQ8" s="428"/>
      <c r="BR8" s="428"/>
      <c r="BS8" s="428"/>
      <c r="BT8" s="428"/>
      <c r="BU8" s="429"/>
      <c r="BV8" s="427">
        <v>1271245</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0.89</v>
      </c>
      <c r="CU8" s="541"/>
      <c r="CV8" s="541"/>
      <c r="CW8" s="541"/>
      <c r="CX8" s="541"/>
      <c r="CY8" s="541"/>
      <c r="CZ8" s="541"/>
      <c r="DA8" s="542"/>
      <c r="DB8" s="540">
        <v>0.88</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85789</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-314387</v>
      </c>
      <c r="BO9" s="428"/>
      <c r="BP9" s="428"/>
      <c r="BQ9" s="428"/>
      <c r="BR9" s="428"/>
      <c r="BS9" s="428"/>
      <c r="BT9" s="428"/>
      <c r="BU9" s="429"/>
      <c r="BV9" s="427">
        <v>371637</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13.8</v>
      </c>
      <c r="CU9" s="398"/>
      <c r="CV9" s="398"/>
      <c r="CW9" s="398"/>
      <c r="CX9" s="398"/>
      <c r="CY9" s="398"/>
      <c r="CZ9" s="398"/>
      <c r="DA9" s="399"/>
      <c r="DB9" s="397">
        <v>14.2</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84846</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458534</v>
      </c>
      <c r="BO10" s="428"/>
      <c r="BP10" s="428"/>
      <c r="BQ10" s="428"/>
      <c r="BR10" s="428"/>
      <c r="BS10" s="428"/>
      <c r="BT10" s="428"/>
      <c r="BU10" s="429"/>
      <c r="BV10" s="427">
        <v>2014</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94</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88234</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109</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82900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83978</v>
      </c>
      <c r="S13" s="531"/>
      <c r="T13" s="531"/>
      <c r="U13" s="531"/>
      <c r="V13" s="532"/>
      <c r="W13" s="518" t="s">
        <v>139</v>
      </c>
      <c r="X13" s="440"/>
      <c r="Y13" s="440"/>
      <c r="Z13" s="440"/>
      <c r="AA13" s="440"/>
      <c r="AB13" s="441"/>
      <c r="AC13" s="403">
        <v>1924</v>
      </c>
      <c r="AD13" s="404"/>
      <c r="AE13" s="404"/>
      <c r="AF13" s="404"/>
      <c r="AG13" s="405"/>
      <c r="AH13" s="403">
        <v>2178</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144147</v>
      </c>
      <c r="BO13" s="428"/>
      <c r="BP13" s="428"/>
      <c r="BQ13" s="428"/>
      <c r="BR13" s="428"/>
      <c r="BS13" s="428"/>
      <c r="BT13" s="428"/>
      <c r="BU13" s="429"/>
      <c r="BV13" s="427">
        <v>290751</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8.4</v>
      </c>
      <c r="CU13" s="398"/>
      <c r="CV13" s="398"/>
      <c r="CW13" s="398"/>
      <c r="CX13" s="398"/>
      <c r="CY13" s="398"/>
      <c r="CZ13" s="398"/>
      <c r="DA13" s="399"/>
      <c r="DB13" s="397">
        <v>8.8000000000000007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87908</v>
      </c>
      <c r="S14" s="531"/>
      <c r="T14" s="531"/>
      <c r="U14" s="531"/>
      <c r="V14" s="532"/>
      <c r="W14" s="533"/>
      <c r="X14" s="443"/>
      <c r="Y14" s="443"/>
      <c r="Z14" s="443"/>
      <c r="AA14" s="443"/>
      <c r="AB14" s="444"/>
      <c r="AC14" s="523">
        <v>4.4000000000000004</v>
      </c>
      <c r="AD14" s="524"/>
      <c r="AE14" s="524"/>
      <c r="AF14" s="524"/>
      <c r="AG14" s="525"/>
      <c r="AH14" s="523">
        <v>5.0999999999999996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49.6</v>
      </c>
      <c r="CU14" s="535"/>
      <c r="CV14" s="535"/>
      <c r="CW14" s="535"/>
      <c r="CX14" s="535"/>
      <c r="CY14" s="535"/>
      <c r="CZ14" s="535"/>
      <c r="DA14" s="536"/>
      <c r="DB14" s="534">
        <v>59.4</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138</v>
      </c>
      <c r="N15" s="528"/>
      <c r="O15" s="528"/>
      <c r="P15" s="528"/>
      <c r="Q15" s="529"/>
      <c r="R15" s="530">
        <v>84005</v>
      </c>
      <c r="S15" s="531"/>
      <c r="T15" s="531"/>
      <c r="U15" s="531"/>
      <c r="V15" s="532"/>
      <c r="W15" s="518" t="s">
        <v>146</v>
      </c>
      <c r="X15" s="440"/>
      <c r="Y15" s="440"/>
      <c r="Z15" s="440"/>
      <c r="AA15" s="440"/>
      <c r="AB15" s="441"/>
      <c r="AC15" s="403">
        <v>18127</v>
      </c>
      <c r="AD15" s="404"/>
      <c r="AE15" s="404"/>
      <c r="AF15" s="404"/>
      <c r="AG15" s="405"/>
      <c r="AH15" s="403">
        <v>18069</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12848455</v>
      </c>
      <c r="BO15" s="423"/>
      <c r="BP15" s="423"/>
      <c r="BQ15" s="423"/>
      <c r="BR15" s="423"/>
      <c r="BS15" s="423"/>
      <c r="BT15" s="423"/>
      <c r="BU15" s="424"/>
      <c r="BV15" s="422">
        <v>12615395</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41.5</v>
      </c>
      <c r="AD16" s="524"/>
      <c r="AE16" s="524"/>
      <c r="AF16" s="524"/>
      <c r="AG16" s="525"/>
      <c r="AH16" s="523">
        <v>41.9</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14298776</v>
      </c>
      <c r="BO16" s="428"/>
      <c r="BP16" s="428"/>
      <c r="BQ16" s="428"/>
      <c r="BR16" s="428"/>
      <c r="BS16" s="428"/>
      <c r="BT16" s="428"/>
      <c r="BU16" s="429"/>
      <c r="BV16" s="427">
        <v>14278038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23650</v>
      </c>
      <c r="AD17" s="404"/>
      <c r="AE17" s="404"/>
      <c r="AF17" s="404"/>
      <c r="AG17" s="405"/>
      <c r="AH17" s="403">
        <v>22867</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16423574</v>
      </c>
      <c r="BO17" s="428"/>
      <c r="BP17" s="428"/>
      <c r="BQ17" s="428"/>
      <c r="BR17" s="428"/>
      <c r="BS17" s="428"/>
      <c r="BT17" s="428"/>
      <c r="BU17" s="429"/>
      <c r="BV17" s="427">
        <v>16100253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108.33</v>
      </c>
      <c r="M18" s="492"/>
      <c r="N18" s="492"/>
      <c r="O18" s="492"/>
      <c r="P18" s="492"/>
      <c r="Q18" s="492"/>
      <c r="R18" s="493"/>
      <c r="S18" s="493"/>
      <c r="T18" s="493"/>
      <c r="U18" s="493"/>
      <c r="V18" s="494"/>
      <c r="W18" s="508"/>
      <c r="X18" s="509"/>
      <c r="Y18" s="509"/>
      <c r="Z18" s="509"/>
      <c r="AA18" s="509"/>
      <c r="AB18" s="519"/>
      <c r="AC18" s="391">
        <v>54.1</v>
      </c>
      <c r="AD18" s="392"/>
      <c r="AE18" s="392"/>
      <c r="AF18" s="392"/>
      <c r="AG18" s="495"/>
      <c r="AH18" s="391">
        <v>53</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17683860</v>
      </c>
      <c r="BO18" s="428"/>
      <c r="BP18" s="428"/>
      <c r="BQ18" s="428"/>
      <c r="BR18" s="428"/>
      <c r="BS18" s="428"/>
      <c r="BT18" s="428"/>
      <c r="BU18" s="429"/>
      <c r="BV18" s="427">
        <v>17894619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792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22963158</v>
      </c>
      <c r="BO19" s="428"/>
      <c r="BP19" s="428"/>
      <c r="BQ19" s="428"/>
      <c r="BR19" s="428"/>
      <c r="BS19" s="428"/>
      <c r="BT19" s="428"/>
      <c r="BU19" s="429"/>
      <c r="BV19" s="427">
        <v>22553374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31453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27267057</v>
      </c>
      <c r="BO23" s="428"/>
      <c r="BP23" s="428"/>
      <c r="BQ23" s="428"/>
      <c r="BR23" s="428"/>
      <c r="BS23" s="428"/>
      <c r="BT23" s="428"/>
      <c r="BU23" s="429"/>
      <c r="BV23" s="427">
        <v>26366508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8750</v>
      </c>
      <c r="R24" s="404"/>
      <c r="S24" s="404"/>
      <c r="T24" s="404"/>
      <c r="U24" s="404"/>
      <c r="V24" s="405"/>
      <c r="W24" s="469"/>
      <c r="X24" s="460"/>
      <c r="Y24" s="461"/>
      <c r="Z24" s="400" t="s">
        <v>170</v>
      </c>
      <c r="AA24" s="401"/>
      <c r="AB24" s="401"/>
      <c r="AC24" s="401"/>
      <c r="AD24" s="401"/>
      <c r="AE24" s="401"/>
      <c r="AF24" s="401"/>
      <c r="AG24" s="402"/>
      <c r="AH24" s="403">
        <v>390</v>
      </c>
      <c r="AI24" s="404"/>
      <c r="AJ24" s="404"/>
      <c r="AK24" s="404"/>
      <c r="AL24" s="405"/>
      <c r="AM24" s="403">
        <v>1244100</v>
      </c>
      <c r="AN24" s="404"/>
      <c r="AO24" s="404"/>
      <c r="AP24" s="404"/>
      <c r="AQ24" s="404"/>
      <c r="AR24" s="405"/>
      <c r="AS24" s="403">
        <v>3190</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21063115</v>
      </c>
      <c r="BO24" s="428"/>
      <c r="BP24" s="428"/>
      <c r="BQ24" s="428"/>
      <c r="BR24" s="428"/>
      <c r="BS24" s="428"/>
      <c r="BT24" s="428"/>
      <c r="BU24" s="429"/>
      <c r="BV24" s="427">
        <v>20672976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7150</v>
      </c>
      <c r="R25" s="404"/>
      <c r="S25" s="404"/>
      <c r="T25" s="404"/>
      <c r="U25" s="404"/>
      <c r="V25" s="405"/>
      <c r="W25" s="469"/>
      <c r="X25" s="460"/>
      <c r="Y25" s="461"/>
      <c r="Z25" s="400" t="s">
        <v>173</v>
      </c>
      <c r="AA25" s="401"/>
      <c r="AB25" s="401"/>
      <c r="AC25" s="401"/>
      <c r="AD25" s="401"/>
      <c r="AE25" s="401"/>
      <c r="AF25" s="401"/>
      <c r="AG25" s="402"/>
      <c r="AH25" s="403" t="s">
        <v>137</v>
      </c>
      <c r="AI25" s="404"/>
      <c r="AJ25" s="404"/>
      <c r="AK25" s="404"/>
      <c r="AL25" s="405"/>
      <c r="AM25" s="403" t="s">
        <v>137</v>
      </c>
      <c r="AN25" s="404"/>
      <c r="AO25" s="404"/>
      <c r="AP25" s="404"/>
      <c r="AQ25" s="404"/>
      <c r="AR25" s="405"/>
      <c r="AS25" s="403" t="s">
        <v>137</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9672992</v>
      </c>
      <c r="BO25" s="423"/>
      <c r="BP25" s="423"/>
      <c r="BQ25" s="423"/>
      <c r="BR25" s="423"/>
      <c r="BS25" s="423"/>
      <c r="BT25" s="423"/>
      <c r="BU25" s="424"/>
      <c r="BV25" s="422">
        <v>10184032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6550</v>
      </c>
      <c r="R26" s="404"/>
      <c r="S26" s="404"/>
      <c r="T26" s="404"/>
      <c r="U26" s="404"/>
      <c r="V26" s="405"/>
      <c r="W26" s="469"/>
      <c r="X26" s="460"/>
      <c r="Y26" s="461"/>
      <c r="Z26" s="400" t="s">
        <v>176</v>
      </c>
      <c r="AA26" s="482"/>
      <c r="AB26" s="482"/>
      <c r="AC26" s="482"/>
      <c r="AD26" s="482"/>
      <c r="AE26" s="482"/>
      <c r="AF26" s="482"/>
      <c r="AG26" s="483"/>
      <c r="AH26" s="403">
        <v>16</v>
      </c>
      <c r="AI26" s="404"/>
      <c r="AJ26" s="404"/>
      <c r="AK26" s="404"/>
      <c r="AL26" s="405"/>
      <c r="AM26" s="403">
        <v>48896</v>
      </c>
      <c r="AN26" s="404"/>
      <c r="AO26" s="404"/>
      <c r="AP26" s="404"/>
      <c r="AQ26" s="404"/>
      <c r="AR26" s="405"/>
      <c r="AS26" s="403">
        <v>3056</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178</v>
      </c>
      <c r="F27" s="401"/>
      <c r="G27" s="401"/>
      <c r="H27" s="401"/>
      <c r="I27" s="401"/>
      <c r="J27" s="401"/>
      <c r="K27" s="402"/>
      <c r="L27" s="403">
        <v>1</v>
      </c>
      <c r="M27" s="404"/>
      <c r="N27" s="404"/>
      <c r="O27" s="404"/>
      <c r="P27" s="405"/>
      <c r="Q27" s="403">
        <v>4640</v>
      </c>
      <c r="R27" s="404"/>
      <c r="S27" s="404"/>
      <c r="T27" s="404"/>
      <c r="U27" s="404"/>
      <c r="V27" s="405"/>
      <c r="W27" s="469"/>
      <c r="X27" s="460"/>
      <c r="Y27" s="461"/>
      <c r="Z27" s="400" t="s">
        <v>179</v>
      </c>
      <c r="AA27" s="401"/>
      <c r="AB27" s="401"/>
      <c r="AC27" s="401"/>
      <c r="AD27" s="401"/>
      <c r="AE27" s="401"/>
      <c r="AF27" s="401"/>
      <c r="AG27" s="402"/>
      <c r="AH27" s="403">
        <v>84</v>
      </c>
      <c r="AI27" s="404"/>
      <c r="AJ27" s="404"/>
      <c r="AK27" s="404"/>
      <c r="AL27" s="405"/>
      <c r="AM27" s="403">
        <v>249336</v>
      </c>
      <c r="AN27" s="404"/>
      <c r="AO27" s="404"/>
      <c r="AP27" s="404"/>
      <c r="AQ27" s="404"/>
      <c r="AR27" s="405"/>
      <c r="AS27" s="403">
        <v>2968</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t="s">
        <v>137</v>
      </c>
      <c r="BO27" s="431"/>
      <c r="BP27" s="431"/>
      <c r="BQ27" s="431"/>
      <c r="BR27" s="431"/>
      <c r="BS27" s="431"/>
      <c r="BT27" s="431"/>
      <c r="BU27" s="432"/>
      <c r="BV27" s="430" t="s">
        <v>137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181</v>
      </c>
      <c r="F28" s="401"/>
      <c r="G28" s="401"/>
      <c r="H28" s="401"/>
      <c r="I28" s="401"/>
      <c r="J28" s="401"/>
      <c r="K28" s="402"/>
      <c r="L28" s="403">
        <v>1</v>
      </c>
      <c r="M28" s="404"/>
      <c r="N28" s="404"/>
      <c r="O28" s="404"/>
      <c r="P28" s="405"/>
      <c r="Q28" s="403">
        <v>4250</v>
      </c>
      <c r="R28" s="404"/>
      <c r="S28" s="404"/>
      <c r="T28" s="404"/>
      <c r="U28" s="404"/>
      <c r="V28" s="405"/>
      <c r="W28" s="469"/>
      <c r="X28" s="460"/>
      <c r="Y28" s="461"/>
      <c r="Z28" s="400" t="s">
        <v>182</v>
      </c>
      <c r="AA28" s="401"/>
      <c r="AB28" s="401"/>
      <c r="AC28" s="401"/>
      <c r="AD28" s="401"/>
      <c r="AE28" s="401"/>
      <c r="AF28" s="401"/>
      <c r="AG28" s="402"/>
      <c r="AH28" s="403" t="s">
        <v>137</v>
      </c>
      <c r="AI28" s="404"/>
      <c r="AJ28" s="404"/>
      <c r="AK28" s="404"/>
      <c r="AL28" s="405"/>
      <c r="AM28" s="403" t="s">
        <v>137</v>
      </c>
      <c r="AN28" s="404"/>
      <c r="AO28" s="404"/>
      <c r="AP28" s="404"/>
      <c r="AQ28" s="404"/>
      <c r="AR28" s="405"/>
      <c r="AS28" s="403" t="s">
        <v>137</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2163071</v>
      </c>
      <c r="BO28" s="423"/>
      <c r="BP28" s="423"/>
      <c r="BQ28" s="423"/>
      <c r="BR28" s="423"/>
      <c r="BS28" s="423"/>
      <c r="BT28" s="423"/>
      <c r="BU28" s="424"/>
      <c r="BV28" s="422">
        <v>1704537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18</v>
      </c>
      <c r="M29" s="404"/>
      <c r="N29" s="404"/>
      <c r="O29" s="404"/>
      <c r="P29" s="405"/>
      <c r="Q29" s="403">
        <v>3920</v>
      </c>
      <c r="R29" s="404"/>
      <c r="S29" s="404"/>
      <c r="T29" s="404"/>
      <c r="U29" s="404"/>
      <c r="V29" s="405"/>
      <c r="W29" s="470"/>
      <c r="X29" s="471"/>
      <c r="Y29" s="472"/>
      <c r="Z29" s="400" t="s">
        <v>185</v>
      </c>
      <c r="AA29" s="401"/>
      <c r="AB29" s="401"/>
      <c r="AC29" s="401"/>
      <c r="AD29" s="401"/>
      <c r="AE29" s="401"/>
      <c r="AF29" s="401"/>
      <c r="AG29" s="402"/>
      <c r="AH29" s="403">
        <v>474</v>
      </c>
      <c r="AI29" s="404"/>
      <c r="AJ29" s="404"/>
      <c r="AK29" s="404"/>
      <c r="AL29" s="405"/>
      <c r="AM29" s="403">
        <v>1493436</v>
      </c>
      <c r="AN29" s="404"/>
      <c r="AO29" s="404"/>
      <c r="AP29" s="404"/>
      <c r="AQ29" s="404"/>
      <c r="AR29" s="405"/>
      <c r="AS29" s="403">
        <v>3151</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622905</v>
      </c>
      <c r="BO29" s="428"/>
      <c r="BP29" s="428"/>
      <c r="BQ29" s="428"/>
      <c r="BR29" s="428"/>
      <c r="BS29" s="428"/>
      <c r="BT29" s="428"/>
      <c r="BU29" s="429"/>
      <c r="BV29" s="427">
        <v>621901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103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3368338</v>
      </c>
      <c r="BO30" s="431"/>
      <c r="BP30" s="431"/>
      <c r="BQ30" s="431"/>
      <c r="BR30" s="431"/>
      <c r="BS30" s="431"/>
      <c r="BT30" s="431"/>
      <c r="BU30" s="432"/>
      <c r="BV30" s="430">
        <v>3451170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195</v>
      </c>
      <c r="X33" s="389"/>
      <c r="Y33" s="389"/>
      <c r="Z33" s="389"/>
      <c r="AA33" s="389"/>
      <c r="AB33" s="389"/>
      <c r="AC33" s="389"/>
      <c r="AD33" s="389"/>
      <c r="AE33" s="389"/>
      <c r="AF33" s="389"/>
      <c r="AG33" s="389"/>
      <c r="AH33" s="389"/>
      <c r="AI33" s="389"/>
      <c r="AJ33" s="389"/>
      <c r="AK33" s="389"/>
      <c r="AL33" s="215"/>
      <c r="AM33" s="390" t="s">
        <v>194</v>
      </c>
      <c r="AN33" s="390"/>
      <c r="AO33" s="389" t="s">
        <v>195</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194</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8</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IF('各会計、関係団体の財政状況及び健全化判断比率'!B34="","",'各会計、関係団体の財政状況及び健全化判断比率'!B34)</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太田川原野谷川治水水防組合</v>
      </c>
      <c r="BZ34" s="385"/>
      <c r="CA34" s="385"/>
      <c r="CB34" s="385"/>
      <c r="CC34" s="385"/>
      <c r="CD34" s="385"/>
      <c r="CE34" s="385"/>
      <c r="CF34" s="385"/>
      <c r="CG34" s="385"/>
      <c r="CH34" s="385"/>
      <c r="CI34" s="385"/>
      <c r="CJ34" s="385"/>
      <c r="CK34" s="385"/>
      <c r="CL34" s="385"/>
      <c r="CM34" s="385"/>
      <c r="CN34" s="213"/>
      <c r="CO34" s="386">
        <f>IF(CQ34="","",MAX(C34:D43,U34:V43,AM34:AN43,BE34:BF43,BW34:BX43)+1)</f>
        <v>20</v>
      </c>
      <c r="CP34" s="386"/>
      <c r="CQ34" s="385" t="str">
        <f>IF('各会計、関係団体の財政状況及び健全化判断比率'!BS7="","",'各会計、関係団体の財政状況及び健全化判断比率'!BS7)</f>
        <v>袋井地域土地開発公社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墓地事業特別会計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f t="shared" ref="AM35:AM43" si="0">IF(AO35="","",AM34+1)</f>
        <v>9</v>
      </c>
      <c r="AN35" s="386"/>
      <c r="AO35" s="385" t="str">
        <f>IF('各会計、関係団体の財政状況及び健全化判断比率'!B33="","",'各会計、関係団体の財政状況及び健全化判断比率'!B33)</f>
        <v>病院事業会計</v>
      </c>
      <c r="AP35" s="385"/>
      <c r="AQ35" s="385"/>
      <c r="AR35" s="385"/>
      <c r="AS35" s="385"/>
      <c r="AT35" s="385"/>
      <c r="AU35" s="385"/>
      <c r="AV35" s="385"/>
      <c r="AW35" s="385"/>
      <c r="AX35" s="385"/>
      <c r="AY35" s="385"/>
      <c r="AZ35" s="385"/>
      <c r="BA35" s="385"/>
      <c r="BB35" s="385"/>
      <c r="BC35" s="385"/>
      <c r="BD35" s="213"/>
      <c r="BE35" s="386">
        <f t="shared" ref="BE35:BE43" si="1">IF(BG35="","",BE34+1)</f>
        <v>11</v>
      </c>
      <c r="BF35" s="386"/>
      <c r="BG35" s="385" t="str">
        <f>IF('各会計、関係団体の財政状況及び健全化判断比率'!B35="","",'各会計、関係団体の財政状況及び健全化判断比率'!B35)</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13</v>
      </c>
      <c r="BX35" s="386"/>
      <c r="BY35" s="385" t="str">
        <f>IF('各会計、関係団体の財政状況及び健全化判断比率'!B69="","",'各会計、関係団体の財政状況及び健全化判断比率'!B69)</f>
        <v>浅羽地域湛水防除施設組合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公共下水道事業特別会計（汚水処理場分）</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14</v>
      </c>
      <c r="BX36" s="386"/>
      <c r="BY36" s="385" t="str">
        <f>IF('各会計、関係団体の財政状況及び健全化判断比率'!B70="","",'各会計、関係団体の財政状況及び健全化判断比率'!B70)</f>
        <v>袋井市森町広域行政組合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7</v>
      </c>
      <c r="V37" s="386"/>
      <c r="W37" s="385" t="str">
        <f>IF('各会計、関係団体の財政状況及び健全化判断比率'!B31="","",'各会計、関係団体の財政状況及び健全化判断比率'!B31)</f>
        <v>駐車場事業特別会計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15</v>
      </c>
      <c r="BX37" s="386"/>
      <c r="BY37" s="385" t="str">
        <f>IF('各会計、関係団体の財政状況及び健全化判断比率'!B71="","",'各会計、関係団体の財政状況及び健全化判断比率'!B71)</f>
        <v>中遠広域事務組合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16</v>
      </c>
      <c r="BX38" s="386"/>
      <c r="BY38" s="385" t="str">
        <f>IF('各会計、関係団体の財政状況及び健全化判断比率'!B72="","",'各会計、関係団体の財政状況及び健全化判断比率'!B72)</f>
        <v>中東遠看護専門学校組合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17</v>
      </c>
      <c r="BX39" s="386"/>
      <c r="BY39" s="385" t="str">
        <f>IF('各会計、関係団体の財政状況及び健全化判断比率'!B73="","",'各会計、関係団体の財政状況及び健全化判断比率'!B73)</f>
        <v>静岡県後期高齢者医療広域連合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18</v>
      </c>
      <c r="BX40" s="386"/>
      <c r="BY40" s="385" t="str">
        <f>IF('各会計、関係団体の財政状況及び健全化判断比率'!B74="","",'各会計、関係団体の財政状況及び健全化判断比率'!B74)</f>
        <v>静岡地方税滞納整理機構</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19</v>
      </c>
      <c r="BX41" s="386"/>
      <c r="BY41" s="385" t="str">
        <f>IF('各会計、関係団体の財政状況及び健全化判断比率'!B75="","",'各会計、関係団体の財政状況及び健全化判断比率'!B75)</f>
        <v>掛川市・袋井市病院企業団</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0rsXB+0F4EDzXyiLu9XfJE9CcDShc2PPRSRXoS9wjNr0Zw1ske7Kih4Ej/hx1vl/L2V2GgaDpaSGHqM0ZvIg==" saltValue="hQjGMEihwF602bVjjWqP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06" t="s">
        <v>570</v>
      </c>
      <c r="D34" s="1206"/>
      <c r="E34" s="1207"/>
      <c r="F34" s="32">
        <v>0</v>
      </c>
      <c r="G34" s="33">
        <v>0</v>
      </c>
      <c r="H34" s="33" t="s">
        <v>571</v>
      </c>
      <c r="I34" s="33" t="s">
        <v>571</v>
      </c>
      <c r="J34" s="34" t="s">
        <v>571</v>
      </c>
      <c r="K34" s="22"/>
      <c r="L34" s="22"/>
      <c r="M34" s="22"/>
      <c r="N34" s="22"/>
      <c r="O34" s="22"/>
      <c r="P34" s="22"/>
    </row>
    <row r="35" spans="1:16" ht="39" customHeight="1" x14ac:dyDescent="0.15">
      <c r="A35" s="22"/>
      <c r="B35" s="35"/>
      <c r="C35" s="1200" t="s">
        <v>572</v>
      </c>
      <c r="D35" s="1201"/>
      <c r="E35" s="1202"/>
      <c r="F35" s="36">
        <v>6.71</v>
      </c>
      <c r="G35" s="37">
        <v>6.92</v>
      </c>
      <c r="H35" s="37">
        <v>7.54</v>
      </c>
      <c r="I35" s="37">
        <v>7.65</v>
      </c>
      <c r="J35" s="38">
        <v>7.55</v>
      </c>
      <c r="K35" s="22"/>
      <c r="L35" s="22"/>
      <c r="M35" s="22"/>
      <c r="N35" s="22"/>
      <c r="O35" s="22"/>
      <c r="P35" s="22"/>
    </row>
    <row r="36" spans="1:16" ht="39" customHeight="1" x14ac:dyDescent="0.15">
      <c r="A36" s="22"/>
      <c r="B36" s="35"/>
      <c r="C36" s="1200" t="s">
        <v>573</v>
      </c>
      <c r="D36" s="1201"/>
      <c r="E36" s="1202"/>
      <c r="F36" s="36">
        <v>6.03</v>
      </c>
      <c r="G36" s="37">
        <v>4.95</v>
      </c>
      <c r="H36" s="37">
        <v>4.75</v>
      </c>
      <c r="I36" s="37">
        <v>6.61</v>
      </c>
      <c r="J36" s="38">
        <v>4.72</v>
      </c>
      <c r="K36" s="22"/>
      <c r="L36" s="22"/>
      <c r="M36" s="22"/>
      <c r="N36" s="22"/>
      <c r="O36" s="22"/>
      <c r="P36" s="22"/>
    </row>
    <row r="37" spans="1:16" ht="39" customHeight="1" x14ac:dyDescent="0.15">
      <c r="A37" s="22"/>
      <c r="B37" s="35"/>
      <c r="C37" s="1200" t="s">
        <v>574</v>
      </c>
      <c r="D37" s="1201"/>
      <c r="E37" s="1202"/>
      <c r="F37" s="36">
        <v>0.47</v>
      </c>
      <c r="G37" s="37">
        <v>0.84</v>
      </c>
      <c r="H37" s="37">
        <v>0.81</v>
      </c>
      <c r="I37" s="37">
        <v>0.64</v>
      </c>
      <c r="J37" s="38">
        <v>0.88</v>
      </c>
      <c r="K37" s="22"/>
      <c r="L37" s="22"/>
      <c r="M37" s="22"/>
      <c r="N37" s="22"/>
      <c r="O37" s="22"/>
      <c r="P37" s="22"/>
    </row>
    <row r="38" spans="1:16" ht="39" customHeight="1" x14ac:dyDescent="0.15">
      <c r="A38" s="22"/>
      <c r="B38" s="35"/>
      <c r="C38" s="1200" t="s">
        <v>575</v>
      </c>
      <c r="D38" s="1201"/>
      <c r="E38" s="1202"/>
      <c r="F38" s="36">
        <v>1.78</v>
      </c>
      <c r="G38" s="37">
        <v>1.89</v>
      </c>
      <c r="H38" s="37">
        <v>1.62</v>
      </c>
      <c r="I38" s="37">
        <v>1.39</v>
      </c>
      <c r="J38" s="38">
        <v>0.87</v>
      </c>
      <c r="K38" s="22"/>
      <c r="L38" s="22"/>
      <c r="M38" s="22"/>
      <c r="N38" s="22"/>
      <c r="O38" s="22"/>
      <c r="P38" s="22"/>
    </row>
    <row r="39" spans="1:16" ht="39" customHeight="1" x14ac:dyDescent="0.15">
      <c r="A39" s="22"/>
      <c r="B39" s="35"/>
      <c r="C39" s="1200" t="s">
        <v>576</v>
      </c>
      <c r="D39" s="1201"/>
      <c r="E39" s="1202"/>
      <c r="F39" s="36">
        <v>0.22</v>
      </c>
      <c r="G39" s="37">
        <v>0.64</v>
      </c>
      <c r="H39" s="37">
        <v>0.5</v>
      </c>
      <c r="I39" s="37">
        <v>0.6</v>
      </c>
      <c r="J39" s="38">
        <v>0.57999999999999996</v>
      </c>
      <c r="K39" s="22"/>
      <c r="L39" s="22"/>
      <c r="M39" s="22"/>
      <c r="N39" s="22"/>
      <c r="O39" s="22"/>
      <c r="P39" s="22"/>
    </row>
    <row r="40" spans="1:16" ht="39" customHeight="1" x14ac:dyDescent="0.15">
      <c r="A40" s="22"/>
      <c r="B40" s="35"/>
      <c r="C40" s="1200" t="s">
        <v>577</v>
      </c>
      <c r="D40" s="1201"/>
      <c r="E40" s="1202"/>
      <c r="F40" s="36" t="s">
        <v>523</v>
      </c>
      <c r="G40" s="37">
        <v>0.05</v>
      </c>
      <c r="H40" s="37">
        <v>0</v>
      </c>
      <c r="I40" s="37">
        <v>0</v>
      </c>
      <c r="J40" s="38">
        <v>0.27</v>
      </c>
      <c r="K40" s="22"/>
      <c r="L40" s="22"/>
      <c r="M40" s="22"/>
      <c r="N40" s="22"/>
      <c r="O40" s="22"/>
      <c r="P40" s="22"/>
    </row>
    <row r="41" spans="1:16" ht="39" customHeight="1" x14ac:dyDescent="0.15">
      <c r="A41" s="22"/>
      <c r="B41" s="35"/>
      <c r="C41" s="1200" t="s">
        <v>578</v>
      </c>
      <c r="D41" s="1201"/>
      <c r="E41" s="1202"/>
      <c r="F41" s="36">
        <v>0.23</v>
      </c>
      <c r="G41" s="37">
        <v>0.3</v>
      </c>
      <c r="H41" s="37">
        <v>0.44</v>
      </c>
      <c r="I41" s="37">
        <v>0.13</v>
      </c>
      <c r="J41" s="38">
        <v>0.14000000000000001</v>
      </c>
      <c r="K41" s="22"/>
      <c r="L41" s="22"/>
      <c r="M41" s="22"/>
      <c r="N41" s="22"/>
      <c r="O41" s="22"/>
      <c r="P41" s="22"/>
    </row>
    <row r="42" spans="1:16" ht="39" customHeight="1" x14ac:dyDescent="0.15">
      <c r="A42" s="22"/>
      <c r="B42" s="39"/>
      <c r="C42" s="1200" t="s">
        <v>579</v>
      </c>
      <c r="D42" s="1201"/>
      <c r="E42" s="1202"/>
      <c r="F42" s="36" t="s">
        <v>523</v>
      </c>
      <c r="G42" s="37" t="s">
        <v>523</v>
      </c>
      <c r="H42" s="37" t="s">
        <v>523</v>
      </c>
      <c r="I42" s="37" t="s">
        <v>523</v>
      </c>
      <c r="J42" s="38" t="s">
        <v>523</v>
      </c>
      <c r="K42" s="22"/>
      <c r="L42" s="22"/>
      <c r="M42" s="22"/>
      <c r="N42" s="22"/>
      <c r="O42" s="22"/>
      <c r="P42" s="22"/>
    </row>
    <row r="43" spans="1:16" ht="39" customHeight="1" thickBot="1" x14ac:dyDescent="0.2">
      <c r="A43" s="22"/>
      <c r="B43" s="40"/>
      <c r="C43" s="1203" t="s">
        <v>580</v>
      </c>
      <c r="D43" s="1204"/>
      <c r="E43" s="1205"/>
      <c r="F43" s="41">
        <v>0.05</v>
      </c>
      <c r="G43" s="42">
        <v>0.03</v>
      </c>
      <c r="H43" s="42">
        <v>0.04</v>
      </c>
      <c r="I43" s="42">
        <v>0.05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N+SscJW0SEWV8SQYv66lLSgfUveP3nQrEfDMAOsbNCqwe3wwGWZWlFQ3PS8hyOpRIrf6s/ByAy7jiBYt1rVqA==" saltValue="1CZhXw/w/S23OjcK3ooO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3955</v>
      </c>
      <c r="L45" s="60">
        <v>3713</v>
      </c>
      <c r="M45" s="60">
        <v>3347</v>
      </c>
      <c r="N45" s="60">
        <v>3250</v>
      </c>
      <c r="O45" s="61">
        <v>3168</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523</v>
      </c>
      <c r="L46" s="64" t="s">
        <v>523</v>
      </c>
      <c r="M46" s="64" t="s">
        <v>523</v>
      </c>
      <c r="N46" s="64" t="s">
        <v>523</v>
      </c>
      <c r="O46" s="65" t="s">
        <v>523</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523</v>
      </c>
      <c r="L47" s="64" t="s">
        <v>523</v>
      </c>
      <c r="M47" s="64" t="s">
        <v>523</v>
      </c>
      <c r="N47" s="64" t="s">
        <v>523</v>
      </c>
      <c r="O47" s="65" t="s">
        <v>523</v>
      </c>
      <c r="P47" s="48"/>
      <c r="Q47" s="48"/>
      <c r="R47" s="48"/>
      <c r="S47" s="48"/>
      <c r="T47" s="48"/>
      <c r="U47" s="48"/>
    </row>
    <row r="48" spans="1:21" ht="30.75" customHeight="1" x14ac:dyDescent="0.15">
      <c r="A48" s="48"/>
      <c r="B48" s="1228"/>
      <c r="C48" s="1229"/>
      <c r="D48" s="62"/>
      <c r="E48" s="1210" t="s">
        <v>15</v>
      </c>
      <c r="F48" s="1210"/>
      <c r="G48" s="1210"/>
      <c r="H48" s="1210"/>
      <c r="I48" s="1210"/>
      <c r="J48" s="1211"/>
      <c r="K48" s="63">
        <v>1126</v>
      </c>
      <c r="L48" s="64">
        <v>1159</v>
      </c>
      <c r="M48" s="64">
        <v>1246</v>
      </c>
      <c r="N48" s="64">
        <v>1368</v>
      </c>
      <c r="O48" s="65">
        <v>1245</v>
      </c>
      <c r="P48" s="48"/>
      <c r="Q48" s="48"/>
      <c r="R48" s="48"/>
      <c r="S48" s="48"/>
      <c r="T48" s="48"/>
      <c r="U48" s="48"/>
    </row>
    <row r="49" spans="1:21" ht="30.75" customHeight="1" x14ac:dyDescent="0.15">
      <c r="A49" s="48"/>
      <c r="B49" s="1228"/>
      <c r="C49" s="1229"/>
      <c r="D49" s="62"/>
      <c r="E49" s="1210" t="s">
        <v>16</v>
      </c>
      <c r="F49" s="1210"/>
      <c r="G49" s="1210"/>
      <c r="H49" s="1210"/>
      <c r="I49" s="1210"/>
      <c r="J49" s="1211"/>
      <c r="K49" s="63">
        <v>420</v>
      </c>
      <c r="L49" s="64">
        <v>422</v>
      </c>
      <c r="M49" s="64">
        <v>412</v>
      </c>
      <c r="N49" s="64">
        <v>443</v>
      </c>
      <c r="O49" s="65">
        <v>530</v>
      </c>
      <c r="P49" s="48"/>
      <c r="Q49" s="48"/>
      <c r="R49" s="48"/>
      <c r="S49" s="48"/>
      <c r="T49" s="48"/>
      <c r="U49" s="48"/>
    </row>
    <row r="50" spans="1:21" ht="30.75" customHeight="1" x14ac:dyDescent="0.15">
      <c r="A50" s="48"/>
      <c r="B50" s="1228"/>
      <c r="C50" s="1229"/>
      <c r="D50" s="62"/>
      <c r="E50" s="1210" t="s">
        <v>17</v>
      </c>
      <c r="F50" s="1210"/>
      <c r="G50" s="1210"/>
      <c r="H50" s="1210"/>
      <c r="I50" s="1210"/>
      <c r="J50" s="1211"/>
      <c r="K50" s="63">
        <v>26</v>
      </c>
      <c r="L50" s="64">
        <v>27</v>
      </c>
      <c r="M50" s="64">
        <v>27</v>
      </c>
      <c r="N50" s="64">
        <v>27</v>
      </c>
      <c r="O50" s="65">
        <v>26</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523</v>
      </c>
      <c r="L51" s="64" t="s">
        <v>523</v>
      </c>
      <c r="M51" s="64" t="s">
        <v>523</v>
      </c>
      <c r="N51" s="64" t="s">
        <v>523</v>
      </c>
      <c r="O51" s="65" t="s">
        <v>523</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3969</v>
      </c>
      <c r="L52" s="64">
        <v>3777</v>
      </c>
      <c r="M52" s="64">
        <v>3657</v>
      </c>
      <c r="N52" s="64">
        <v>3738</v>
      </c>
      <c r="O52" s="65">
        <v>3626</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1558</v>
      </c>
      <c r="L53" s="69">
        <v>1544</v>
      </c>
      <c r="M53" s="69">
        <v>1375</v>
      </c>
      <c r="N53" s="69">
        <v>1350</v>
      </c>
      <c r="O53" s="70">
        <v>1343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607</v>
      </c>
      <c r="L57" s="83" t="s">
        <v>607</v>
      </c>
      <c r="M57" s="83" t="s">
        <v>607</v>
      </c>
      <c r="N57" s="83" t="s">
        <v>607</v>
      </c>
      <c r="O57" s="84" t="s">
        <v>607</v>
      </c>
    </row>
    <row r="58" spans="1:21" ht="31.5" customHeight="1" thickBot="1" x14ac:dyDescent="0.2">
      <c r="B58" s="1218"/>
      <c r="C58" s="1219"/>
      <c r="D58" s="1223" t="s">
        <v>27</v>
      </c>
      <c r="E58" s="1224"/>
      <c r="F58" s="1224"/>
      <c r="G58" s="1224"/>
      <c r="H58" s="1224"/>
      <c r="I58" s="1224"/>
      <c r="J58" s="1225"/>
      <c r="K58" s="85" t="s">
        <v>607</v>
      </c>
      <c r="L58" s="86" t="s">
        <v>608</v>
      </c>
      <c r="M58" s="86" t="s">
        <v>607</v>
      </c>
      <c r="N58" s="86" t="s">
        <v>609</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SPgPmXdTHo64F+smK62NxZjYcIfwv4Bw1fmqZxL2RNNseFjq4rw1Ix3Nt4GzHf8sK04l3x0o78hdRWhfrnpXQ==" saltValue="vrslEZHr5vD3FayAlEFT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9"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46" t="s">
        <v>30</v>
      </c>
      <c r="C41" s="1247"/>
      <c r="D41" s="101"/>
      <c r="E41" s="1248" t="s">
        <v>31</v>
      </c>
      <c r="F41" s="1248"/>
      <c r="G41" s="1248"/>
      <c r="H41" s="1249"/>
      <c r="I41" s="102">
        <v>25709</v>
      </c>
      <c r="J41" s="103">
        <v>25402</v>
      </c>
      <c r="K41" s="103">
        <v>25349</v>
      </c>
      <c r="L41" s="103">
        <v>26367</v>
      </c>
      <c r="M41" s="104">
        <v>27267</v>
      </c>
    </row>
    <row r="42" spans="2:13" ht="27.75" customHeight="1" x14ac:dyDescent="0.15">
      <c r="B42" s="1236"/>
      <c r="C42" s="1237"/>
      <c r="D42" s="105"/>
      <c r="E42" s="1240" t="s">
        <v>32</v>
      </c>
      <c r="F42" s="1240"/>
      <c r="G42" s="1240"/>
      <c r="H42" s="1241"/>
      <c r="I42" s="106">
        <v>182</v>
      </c>
      <c r="J42" s="107">
        <v>168</v>
      </c>
      <c r="K42" s="107">
        <v>3933</v>
      </c>
      <c r="L42" s="107">
        <v>3818</v>
      </c>
      <c r="M42" s="108">
        <v>2464</v>
      </c>
    </row>
    <row r="43" spans="2:13" ht="27.75" customHeight="1" x14ac:dyDescent="0.15">
      <c r="B43" s="1236"/>
      <c r="C43" s="1237"/>
      <c r="D43" s="105"/>
      <c r="E43" s="1240" t="s">
        <v>33</v>
      </c>
      <c r="F43" s="1240"/>
      <c r="G43" s="1240"/>
      <c r="H43" s="1241"/>
      <c r="I43" s="106">
        <v>12209</v>
      </c>
      <c r="J43" s="107">
        <v>11707</v>
      </c>
      <c r="K43" s="107">
        <v>11621</v>
      </c>
      <c r="L43" s="107">
        <v>11851</v>
      </c>
      <c r="M43" s="108">
        <v>12060</v>
      </c>
    </row>
    <row r="44" spans="2:13" ht="27.75" customHeight="1" x14ac:dyDescent="0.15">
      <c r="B44" s="1236"/>
      <c r="C44" s="1237"/>
      <c r="D44" s="105"/>
      <c r="E44" s="1240" t="s">
        <v>34</v>
      </c>
      <c r="F44" s="1240"/>
      <c r="G44" s="1240"/>
      <c r="H44" s="1241"/>
      <c r="I44" s="106">
        <v>7274</v>
      </c>
      <c r="J44" s="107">
        <v>6576</v>
      </c>
      <c r="K44" s="107">
        <v>5935</v>
      </c>
      <c r="L44" s="107">
        <v>5333</v>
      </c>
      <c r="M44" s="108">
        <v>5379</v>
      </c>
    </row>
    <row r="45" spans="2:13" ht="27.75" customHeight="1" x14ac:dyDescent="0.15">
      <c r="B45" s="1236"/>
      <c r="C45" s="1237"/>
      <c r="D45" s="105"/>
      <c r="E45" s="1240" t="s">
        <v>35</v>
      </c>
      <c r="F45" s="1240"/>
      <c r="G45" s="1240"/>
      <c r="H45" s="1241"/>
      <c r="I45" s="106">
        <v>3660</v>
      </c>
      <c r="J45" s="107">
        <v>3642</v>
      </c>
      <c r="K45" s="107">
        <v>3748</v>
      </c>
      <c r="L45" s="107">
        <v>3646</v>
      </c>
      <c r="M45" s="108">
        <v>3409</v>
      </c>
    </row>
    <row r="46" spans="2:13" ht="27.75" customHeight="1" x14ac:dyDescent="0.15">
      <c r="B46" s="1236"/>
      <c r="C46" s="1237"/>
      <c r="D46" s="109"/>
      <c r="E46" s="1240" t="s">
        <v>36</v>
      </c>
      <c r="F46" s="1240"/>
      <c r="G46" s="1240"/>
      <c r="H46" s="1241"/>
      <c r="I46" s="106" t="s">
        <v>523</v>
      </c>
      <c r="J46" s="107" t="s">
        <v>523</v>
      </c>
      <c r="K46" s="107" t="s">
        <v>523</v>
      </c>
      <c r="L46" s="107" t="s">
        <v>523</v>
      </c>
      <c r="M46" s="108" t="s">
        <v>523</v>
      </c>
    </row>
    <row r="47" spans="2:13" ht="27.75" customHeight="1" x14ac:dyDescent="0.15">
      <c r="B47" s="1236"/>
      <c r="C47" s="1237"/>
      <c r="D47" s="110"/>
      <c r="E47" s="1250" t="s">
        <v>37</v>
      </c>
      <c r="F47" s="1251"/>
      <c r="G47" s="1251"/>
      <c r="H47" s="1252"/>
      <c r="I47" s="106" t="s">
        <v>523</v>
      </c>
      <c r="J47" s="107" t="s">
        <v>523</v>
      </c>
      <c r="K47" s="107" t="s">
        <v>523</v>
      </c>
      <c r="L47" s="107" t="s">
        <v>523</v>
      </c>
      <c r="M47" s="108" t="s">
        <v>523</v>
      </c>
    </row>
    <row r="48" spans="2:13" ht="27.75" customHeight="1" x14ac:dyDescent="0.15">
      <c r="B48" s="1236"/>
      <c r="C48" s="1237"/>
      <c r="D48" s="105"/>
      <c r="E48" s="1240" t="s">
        <v>38</v>
      </c>
      <c r="F48" s="1240"/>
      <c r="G48" s="1240"/>
      <c r="H48" s="1241"/>
      <c r="I48" s="106" t="s">
        <v>523</v>
      </c>
      <c r="J48" s="107" t="s">
        <v>523</v>
      </c>
      <c r="K48" s="107" t="s">
        <v>523</v>
      </c>
      <c r="L48" s="107" t="s">
        <v>523</v>
      </c>
      <c r="M48" s="108" t="s">
        <v>523</v>
      </c>
    </row>
    <row r="49" spans="2:13" ht="27.75" customHeight="1" x14ac:dyDescent="0.15">
      <c r="B49" s="1238"/>
      <c r="C49" s="1239"/>
      <c r="D49" s="105"/>
      <c r="E49" s="1240" t="s">
        <v>39</v>
      </c>
      <c r="F49" s="1240"/>
      <c r="G49" s="1240"/>
      <c r="H49" s="1241"/>
      <c r="I49" s="106" t="s">
        <v>523</v>
      </c>
      <c r="J49" s="107" t="s">
        <v>523</v>
      </c>
      <c r="K49" s="107" t="s">
        <v>523</v>
      </c>
      <c r="L49" s="107" t="s">
        <v>523</v>
      </c>
      <c r="M49" s="108" t="s">
        <v>523</v>
      </c>
    </row>
    <row r="50" spans="2:13" ht="27.75" customHeight="1" x14ac:dyDescent="0.15">
      <c r="B50" s="1234" t="s">
        <v>40</v>
      </c>
      <c r="C50" s="1235"/>
      <c r="D50" s="111"/>
      <c r="E50" s="1240" t="s">
        <v>41</v>
      </c>
      <c r="F50" s="1240"/>
      <c r="G50" s="1240"/>
      <c r="H50" s="1241"/>
      <c r="I50" s="106">
        <v>6536</v>
      </c>
      <c r="J50" s="107">
        <v>6543</v>
      </c>
      <c r="K50" s="107">
        <v>7518</v>
      </c>
      <c r="L50" s="107">
        <v>7405</v>
      </c>
      <c r="M50" s="108">
        <v>7908</v>
      </c>
    </row>
    <row r="51" spans="2:13" ht="27.75" customHeight="1" x14ac:dyDescent="0.15">
      <c r="B51" s="1236"/>
      <c r="C51" s="1237"/>
      <c r="D51" s="105"/>
      <c r="E51" s="1240" t="s">
        <v>42</v>
      </c>
      <c r="F51" s="1240"/>
      <c r="G51" s="1240"/>
      <c r="H51" s="1241"/>
      <c r="I51" s="106">
        <v>791</v>
      </c>
      <c r="J51" s="107">
        <v>1642</v>
      </c>
      <c r="K51" s="107">
        <v>1607</v>
      </c>
      <c r="L51" s="107">
        <v>1755</v>
      </c>
      <c r="M51" s="108">
        <v>1575</v>
      </c>
    </row>
    <row r="52" spans="2:13" ht="27.75" customHeight="1" x14ac:dyDescent="0.15">
      <c r="B52" s="1238"/>
      <c r="C52" s="1239"/>
      <c r="D52" s="105"/>
      <c r="E52" s="1240" t="s">
        <v>43</v>
      </c>
      <c r="F52" s="1240"/>
      <c r="G52" s="1240"/>
      <c r="H52" s="1241"/>
      <c r="I52" s="106">
        <v>33308</v>
      </c>
      <c r="J52" s="107">
        <v>32569</v>
      </c>
      <c r="K52" s="107">
        <v>32420</v>
      </c>
      <c r="L52" s="107">
        <v>32216</v>
      </c>
      <c r="M52" s="108">
        <v>33051</v>
      </c>
    </row>
    <row r="53" spans="2:13" ht="27.75" customHeight="1" thickBot="1" x14ac:dyDescent="0.2">
      <c r="B53" s="1242" t="s">
        <v>44</v>
      </c>
      <c r="C53" s="1243"/>
      <c r="D53" s="112"/>
      <c r="E53" s="1244" t="s">
        <v>45</v>
      </c>
      <c r="F53" s="1244"/>
      <c r="G53" s="1244"/>
      <c r="H53" s="1245"/>
      <c r="I53" s="113">
        <v>8399</v>
      </c>
      <c r="J53" s="114">
        <v>6741</v>
      </c>
      <c r="K53" s="114">
        <v>9041</v>
      </c>
      <c r="L53" s="114">
        <v>9640</v>
      </c>
      <c r="M53" s="115">
        <v>8046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u8gOPfCqN2D/kJXalXWpr4+LTPzkXFHsg4LPRKxqVmFj62s65eZ9WjvNv0UpEqqv73GFxmKMwQO2ciLrftDAQ==" saltValue="R6YkJ6sFbDkltNFVZoKZ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61" t="s">
        <v>48</v>
      </c>
      <c r="D55" s="1261"/>
      <c r="E55" s="1262"/>
      <c r="F55" s="127">
        <v>1785</v>
      </c>
      <c r="G55" s="127">
        <v>1705</v>
      </c>
      <c r="H55" s="128">
        <v>2163</v>
      </c>
    </row>
    <row r="56" spans="2:8" ht="52.5" customHeight="1" x14ac:dyDescent="0.15">
      <c r="B56" s="129"/>
      <c r="C56" s="1263" t="s">
        <v>49</v>
      </c>
      <c r="D56" s="1263"/>
      <c r="E56" s="1264"/>
      <c r="F56" s="130">
        <v>621</v>
      </c>
      <c r="G56" s="130">
        <v>622</v>
      </c>
      <c r="H56" s="131">
        <v>623</v>
      </c>
    </row>
    <row r="57" spans="2:8" ht="53.25" customHeight="1" x14ac:dyDescent="0.15">
      <c r="B57" s="129"/>
      <c r="C57" s="1265" t="s">
        <v>50</v>
      </c>
      <c r="D57" s="1265"/>
      <c r="E57" s="1266"/>
      <c r="F57" s="132">
        <v>3764</v>
      </c>
      <c r="G57" s="132">
        <v>3451</v>
      </c>
      <c r="H57" s="133">
        <v>3368</v>
      </c>
    </row>
    <row r="58" spans="2:8" ht="45.75" customHeight="1" x14ac:dyDescent="0.15">
      <c r="B58" s="134"/>
      <c r="C58" s="1253" t="s">
        <v>602</v>
      </c>
      <c r="D58" s="1254"/>
      <c r="E58" s="1255"/>
      <c r="F58" s="135">
        <v>1292</v>
      </c>
      <c r="G58" s="135">
        <v>1295</v>
      </c>
      <c r="H58" s="136">
        <v>1298</v>
      </c>
    </row>
    <row r="59" spans="2:8" ht="45.75" customHeight="1" x14ac:dyDescent="0.15">
      <c r="B59" s="134"/>
      <c r="C59" s="1253" t="s">
        <v>603</v>
      </c>
      <c r="D59" s="1254"/>
      <c r="E59" s="1255"/>
      <c r="F59" s="135">
        <v>1326</v>
      </c>
      <c r="G59" s="135">
        <v>994</v>
      </c>
      <c r="H59" s="136">
        <v>694</v>
      </c>
    </row>
    <row r="60" spans="2:8" ht="45.75" customHeight="1" x14ac:dyDescent="0.15">
      <c r="B60" s="134"/>
      <c r="C60" s="1253" t="s">
        <v>604</v>
      </c>
      <c r="D60" s="1254"/>
      <c r="E60" s="1255"/>
      <c r="F60" s="135">
        <v>320</v>
      </c>
      <c r="G60" s="135">
        <v>408</v>
      </c>
      <c r="H60" s="136">
        <v>502</v>
      </c>
    </row>
    <row r="61" spans="2:8" ht="45.75" customHeight="1" x14ac:dyDescent="0.15">
      <c r="B61" s="134"/>
      <c r="C61" s="1253" t="s">
        <v>605</v>
      </c>
      <c r="D61" s="1254"/>
      <c r="E61" s="1255"/>
      <c r="F61" s="135">
        <v>264</v>
      </c>
      <c r="G61" s="135">
        <v>264</v>
      </c>
      <c r="H61" s="136">
        <v>259</v>
      </c>
    </row>
    <row r="62" spans="2:8" ht="45.75" customHeight="1" thickBot="1" x14ac:dyDescent="0.2">
      <c r="B62" s="137"/>
      <c r="C62" s="1256" t="s">
        <v>606</v>
      </c>
      <c r="D62" s="1257"/>
      <c r="E62" s="1258"/>
      <c r="F62" s="138">
        <v>268</v>
      </c>
      <c r="G62" s="138">
        <v>247</v>
      </c>
      <c r="H62" s="139">
        <v>256</v>
      </c>
    </row>
    <row r="63" spans="2:8" ht="52.5" customHeight="1" thickBot="1" x14ac:dyDescent="0.2">
      <c r="B63" s="140"/>
      <c r="C63" s="1259" t="s">
        <v>51</v>
      </c>
      <c r="D63" s="1259"/>
      <c r="E63" s="1260"/>
      <c r="F63" s="141">
        <v>6171</v>
      </c>
      <c r="G63" s="141">
        <v>5778</v>
      </c>
      <c r="H63" s="142">
        <v>6154</v>
      </c>
    </row>
    <row r="64" spans="2:8" ht="15" customHeight="1" x14ac:dyDescent="0.15"/>
    <row r="65" ht="0" hidden="1" customHeight="1" x14ac:dyDescent="0.15"/>
    <row r="66" ht="0" hidden="1" customHeight="1" x14ac:dyDescent="0.15"/>
  </sheetData>
  <sheetProtection algorithmName="SHA-512" hashValue="F5sdXjWqJsjyme2MilsaczV5Rl+YSp7UitVECAz7bqWkivx623zFexLjIcseqyYW9K8mS18H8KndIuKfz/55iQ==" saltValue="eJL2o4Sx4MmlUa317KpG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60045</v>
      </c>
      <c r="E3" s="161"/>
      <c r="F3" s="162">
        <v>65988</v>
      </c>
      <c r="G3" s="163"/>
      <c r="H3" s="164"/>
    </row>
    <row r="4" spans="1:8" x14ac:dyDescent="0.15">
      <c r="A4" s="165"/>
      <c r="B4" s="166"/>
      <c r="C4" s="167"/>
      <c r="D4" s="168">
        <v>18822</v>
      </c>
      <c r="E4" s="169"/>
      <c r="F4" s="170">
        <v>36473</v>
      </c>
      <c r="G4" s="171"/>
      <c r="H4" s="172"/>
    </row>
    <row r="5" spans="1:8" x14ac:dyDescent="0.15">
      <c r="A5" s="153" t="s">
        <v>556</v>
      </c>
      <c r="B5" s="158"/>
      <c r="C5" s="159"/>
      <c r="D5" s="160">
        <v>50392</v>
      </c>
      <c r="E5" s="161"/>
      <c r="F5" s="162">
        <v>54227</v>
      </c>
      <c r="G5" s="163"/>
      <c r="H5" s="164"/>
    </row>
    <row r="6" spans="1:8" x14ac:dyDescent="0.15">
      <c r="A6" s="165"/>
      <c r="B6" s="166"/>
      <c r="C6" s="167"/>
      <c r="D6" s="168">
        <v>22870</v>
      </c>
      <c r="E6" s="169"/>
      <c r="F6" s="170">
        <v>29694</v>
      </c>
      <c r="G6" s="171"/>
      <c r="H6" s="172"/>
    </row>
    <row r="7" spans="1:8" x14ac:dyDescent="0.15">
      <c r="A7" s="153" t="s">
        <v>557</v>
      </c>
      <c r="B7" s="158"/>
      <c r="C7" s="159"/>
      <c r="D7" s="160">
        <v>53972</v>
      </c>
      <c r="E7" s="161"/>
      <c r="F7" s="162">
        <v>57295</v>
      </c>
      <c r="G7" s="163"/>
      <c r="H7" s="164"/>
    </row>
    <row r="8" spans="1:8" x14ac:dyDescent="0.15">
      <c r="A8" s="165"/>
      <c r="B8" s="166"/>
      <c r="C8" s="167"/>
      <c r="D8" s="168">
        <v>27110</v>
      </c>
      <c r="E8" s="169"/>
      <c r="F8" s="170">
        <v>32771</v>
      </c>
      <c r="G8" s="171"/>
      <c r="H8" s="172"/>
    </row>
    <row r="9" spans="1:8" x14ac:dyDescent="0.15">
      <c r="A9" s="153" t="s">
        <v>558</v>
      </c>
      <c r="B9" s="158"/>
      <c r="C9" s="159"/>
      <c r="D9" s="160">
        <v>57636</v>
      </c>
      <c r="E9" s="161"/>
      <c r="F9" s="162">
        <v>54110</v>
      </c>
      <c r="G9" s="163"/>
      <c r="H9" s="164"/>
    </row>
    <row r="10" spans="1:8" x14ac:dyDescent="0.15">
      <c r="A10" s="165"/>
      <c r="B10" s="166"/>
      <c r="C10" s="167"/>
      <c r="D10" s="168">
        <v>37334</v>
      </c>
      <c r="E10" s="169"/>
      <c r="F10" s="170">
        <v>30620</v>
      </c>
      <c r="G10" s="171"/>
      <c r="H10" s="172"/>
    </row>
    <row r="11" spans="1:8" x14ac:dyDescent="0.15">
      <c r="A11" s="153" t="s">
        <v>559</v>
      </c>
      <c r="B11" s="158"/>
      <c r="C11" s="159"/>
      <c r="D11" s="160">
        <v>55894</v>
      </c>
      <c r="E11" s="161"/>
      <c r="F11" s="162">
        <v>54684</v>
      </c>
      <c r="G11" s="163"/>
      <c r="H11" s="164"/>
    </row>
    <row r="12" spans="1:8" x14ac:dyDescent="0.15">
      <c r="A12" s="165"/>
      <c r="B12" s="166"/>
      <c r="C12" s="173"/>
      <c r="D12" s="168">
        <v>34227</v>
      </c>
      <c r="E12" s="169"/>
      <c r="F12" s="170">
        <v>32829</v>
      </c>
      <c r="G12" s="171"/>
      <c r="H12" s="172"/>
    </row>
    <row r="13" spans="1:8" x14ac:dyDescent="0.15">
      <c r="A13" s="153"/>
      <c r="B13" s="158"/>
      <c r="C13" s="174"/>
      <c r="D13" s="175">
        <v>55588</v>
      </c>
      <c r="E13" s="176"/>
      <c r="F13" s="177">
        <v>57261</v>
      </c>
      <c r="G13" s="178"/>
      <c r="H13" s="164"/>
    </row>
    <row r="14" spans="1:8" x14ac:dyDescent="0.15">
      <c r="A14" s="165"/>
      <c r="B14" s="166"/>
      <c r="C14" s="167"/>
      <c r="D14" s="168">
        <v>28073</v>
      </c>
      <c r="E14" s="169"/>
      <c r="F14" s="170">
        <v>32477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6.06</v>
      </c>
      <c r="C19" s="179">
        <f>ROUND(VALUE(SUBSTITUTE(実質収支比率等に係る経年分析!G$48,"▲","-")),2)</f>
        <v>5.01</v>
      </c>
      <c r="D19" s="179">
        <f>ROUND(VALUE(SUBSTITUTE(実質収支比率等に係る経年分析!H$48,"▲","-")),2)</f>
        <v>4.76</v>
      </c>
      <c r="E19" s="179">
        <f>ROUND(VALUE(SUBSTITUTE(実質収支比率等に係る経年分析!I$48,"▲","-")),2)</f>
        <v>6.62</v>
      </c>
      <c r="F19" s="179">
        <f>ROUND(VALUE(SUBSTITUTE(実質収支比率等に係る経年分析!J$48,"▲","-")),2)</f>
        <v>5</v>
      </c>
    </row>
    <row r="20" spans="1:11" x14ac:dyDescent="0.15">
      <c r="A20" s="179" t="s">
        <v>55</v>
      </c>
      <c r="B20" s="179">
        <f>ROUND(VALUE(SUBSTITUTE(実質収支比率等に係る経年分析!F$47,"▲","-")),2)</f>
        <v>9.7100000000000009</v>
      </c>
      <c r="C20" s="179">
        <f>ROUND(VALUE(SUBSTITUTE(実質収支比率等に係る経年分析!G$47,"▲","-")),2)</f>
        <v>8.7200000000000006</v>
      </c>
      <c r="D20" s="179">
        <f>ROUND(VALUE(SUBSTITUTE(実質収支比率等に係る経年分析!H$47,"▲","-")),2)</f>
        <v>9.44</v>
      </c>
      <c r="E20" s="179">
        <f>ROUND(VALUE(SUBSTITUTE(実質収支比率等に係る経年分析!I$47,"▲","-")),2)</f>
        <v>8.8800000000000008</v>
      </c>
      <c r="F20" s="179">
        <f>ROUND(VALUE(SUBSTITUTE(実質収支比率等に係る経年分析!J$47,"▲","-")),2)</f>
        <v>11.31</v>
      </c>
    </row>
    <row r="21" spans="1:11" x14ac:dyDescent="0.15">
      <c r="A21" s="179" t="s">
        <v>56</v>
      </c>
      <c r="B21" s="179">
        <f>IF(ISNUMBER(VALUE(SUBSTITUTE(実質収支比率等に係る経年分析!F$49,"▲","-"))),ROUND(VALUE(SUBSTITUTE(実質収支比率等に係る経年分析!F$49,"▲","-")),2),NA())</f>
        <v>5.38</v>
      </c>
      <c r="C21" s="179">
        <f>IF(ISNUMBER(VALUE(SUBSTITUTE(実質収支比率等に係る経年分析!G$49,"▲","-"))),ROUND(VALUE(SUBSTITUTE(実質収支比率等に係る経年分析!G$49,"▲","-")),2),NA())</f>
        <v>-2.2000000000000002</v>
      </c>
      <c r="D21" s="179">
        <f>IF(ISNUMBER(VALUE(SUBSTITUTE(実質収支比率等に係る経年分析!H$49,"▲","-"))),ROUND(VALUE(SUBSTITUTE(実質収支比率等に係る経年分析!H$49,"▲","-")),2),NA())</f>
        <v>0.25</v>
      </c>
      <c r="E21" s="179">
        <f>IF(ISNUMBER(VALUE(SUBSTITUTE(実質収支比率等に係る経年分析!I$49,"▲","-"))),ROUND(VALUE(SUBSTITUTE(実質収支比率等に係る経年分析!I$49,"▲","-")),2),NA())</f>
        <v>1.51</v>
      </c>
      <c r="F21" s="179">
        <f>IF(ISNUMBER(VALUE(SUBSTITUTE(実質収支比率等に係る経年分析!J$49,"▲","-"))),ROUND(VALUE(SUBSTITUTE(実質収支比率等に係る経年分析!J$49,"▲","-")),2),NA())</f>
        <v>0.75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0.44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0.14000000000000001</v>
      </c>
    </row>
    <row r="30" spans="1:11" x14ac:dyDescent="0.15">
      <c r="A30" s="180" t="str">
        <f>IF(連結実質赤字比率に係る赤字・黒字の構成分析!C$40="",NA(),連結実質赤字比率に係る赤字・黒字の構成分析!C$40)</f>
        <v>墓地事業特別会計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0.27</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0.57999999999999996</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1.78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1.89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1.62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0.87</v>
      </c>
    </row>
    <row r="33" spans="1:16" x14ac:dyDescent="0.15">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4.95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4.72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6.71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6.92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7.55</v>
      </c>
    </row>
    <row r="36" spans="1:16" x14ac:dyDescent="0.15">
      <c r="A36" s="180" t="str">
        <f>IF(連結実質赤字比率に係る赤字・黒字の構成分析!C$34="",NA(),連結実質赤字比率に係る赤字・黒字の構成分析!C$34)</f>
        <v>公共下水道事業特別会計（汚水処理場分）</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0</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3969</v>
      </c>
      <c r="E42" s="181"/>
      <c r="F42" s="181"/>
      <c r="G42" s="181">
        <f>'実質公債費比率（分子）の構造'!L$52</f>
        <v>3777</v>
      </c>
      <c r="H42" s="181"/>
      <c r="I42" s="181"/>
      <c r="J42" s="181">
        <f>'実質公債費比率（分子）の構造'!M$52</f>
        <v>3657</v>
      </c>
      <c r="K42" s="181"/>
      <c r="L42" s="181"/>
      <c r="M42" s="181">
        <f>'実質公債費比率（分子）の構造'!N$52</f>
        <v>3738</v>
      </c>
      <c r="N42" s="181"/>
      <c r="O42" s="181"/>
      <c r="P42" s="181">
        <f>'実質公債費比率（分子）の構造'!O$52</f>
        <v>3626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26</v>
      </c>
      <c r="C44" s="181"/>
      <c r="D44" s="181"/>
      <c r="E44" s="181">
        <f>'実質公債費比率（分子）の構造'!L$50</f>
        <v>27</v>
      </c>
      <c r="F44" s="181"/>
      <c r="G44" s="181"/>
      <c r="H44" s="181">
        <f>'実質公債費比率（分子）の構造'!M$50</f>
        <v>27</v>
      </c>
      <c r="I44" s="181"/>
      <c r="J44" s="181"/>
      <c r="K44" s="181">
        <f>'実質公債費比率（分子）の構造'!N$50</f>
        <v>27</v>
      </c>
      <c r="L44" s="181"/>
      <c r="M44" s="181"/>
      <c r="N44" s="181">
        <f>'実質公債費比率（分子）の構造'!O$50</f>
        <v>26</v>
      </c>
      <c r="O44" s="181"/>
      <c r="P44" s="181"/>
    </row>
    <row r="45" spans="1:16" x14ac:dyDescent="0.15">
      <c r="A45" s="181" t="s">
        <v>66</v>
      </c>
      <c r="B45" s="181">
        <f>'実質公債費比率（分子）の構造'!K$49</f>
        <v>420</v>
      </c>
      <c r="C45" s="181"/>
      <c r="D45" s="181"/>
      <c r="E45" s="181">
        <f>'実質公債費比率（分子）の構造'!L$49</f>
        <v>422</v>
      </c>
      <c r="F45" s="181"/>
      <c r="G45" s="181"/>
      <c r="H45" s="181">
        <f>'実質公債費比率（分子）の構造'!M$49</f>
        <v>412</v>
      </c>
      <c r="I45" s="181"/>
      <c r="J45" s="181"/>
      <c r="K45" s="181">
        <f>'実質公債費比率（分子）の構造'!N$49</f>
        <v>443</v>
      </c>
      <c r="L45" s="181"/>
      <c r="M45" s="181"/>
      <c r="N45" s="181">
        <f>'実質公債費比率（分子）の構造'!O$49</f>
        <v>530</v>
      </c>
      <c r="O45" s="181"/>
      <c r="P45" s="181"/>
    </row>
    <row r="46" spans="1:16" x14ac:dyDescent="0.15">
      <c r="A46" s="181" t="s">
        <v>67</v>
      </c>
      <c r="B46" s="181">
        <f>'実質公債費比率（分子）の構造'!K$48</f>
        <v>1126</v>
      </c>
      <c r="C46" s="181"/>
      <c r="D46" s="181"/>
      <c r="E46" s="181">
        <f>'実質公債費比率（分子）の構造'!L$48</f>
        <v>1159</v>
      </c>
      <c r="F46" s="181"/>
      <c r="G46" s="181"/>
      <c r="H46" s="181">
        <f>'実質公債費比率（分子）の構造'!M$48</f>
        <v>1246</v>
      </c>
      <c r="I46" s="181"/>
      <c r="J46" s="181"/>
      <c r="K46" s="181">
        <f>'実質公債費比率（分子）の構造'!N$48</f>
        <v>1368</v>
      </c>
      <c r="L46" s="181"/>
      <c r="M46" s="181"/>
      <c r="N46" s="181">
        <f>'実質公債費比率（分子）の構造'!O$48</f>
        <v>1245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3955</v>
      </c>
      <c r="C49" s="181"/>
      <c r="D49" s="181"/>
      <c r="E49" s="181">
        <f>'実質公債費比率（分子）の構造'!L$45</f>
        <v>3713</v>
      </c>
      <c r="F49" s="181"/>
      <c r="G49" s="181"/>
      <c r="H49" s="181">
        <f>'実質公債費比率（分子）の構造'!M$45</f>
        <v>3347</v>
      </c>
      <c r="I49" s="181"/>
      <c r="J49" s="181"/>
      <c r="K49" s="181">
        <f>'実質公債費比率（分子）の構造'!N$45</f>
        <v>3250</v>
      </c>
      <c r="L49" s="181"/>
      <c r="M49" s="181"/>
      <c r="N49" s="181">
        <f>'実質公債費比率（分子）の構造'!O$45</f>
        <v>3168</v>
      </c>
      <c r="O49" s="181"/>
      <c r="P49" s="181"/>
    </row>
    <row r="50" spans="1:16" x14ac:dyDescent="0.15">
      <c r="A50" s="181" t="s">
        <v>71</v>
      </c>
      <c r="B50" s="181" t="e">
        <f>NA()</f>
        <v>#N/A</v>
      </c>
      <c r="C50" s="181">
        <f>IF(ISNUMBER('実質公債費比率（分子）の構造'!K$53),'実質公債費比率（分子）の構造'!K$53,NA())</f>
        <v>1558</v>
      </c>
      <c r="D50" s="181" t="e">
        <f>NA()</f>
        <v>#N/A</v>
      </c>
      <c r="E50" s="181" t="e">
        <f>NA()</f>
        <v>#N/A</v>
      </c>
      <c r="F50" s="181">
        <f>IF(ISNUMBER('実質公債費比率（分子）の構造'!L$53),'実質公債費比率（分子）の構造'!L$53,NA())</f>
        <v>1544</v>
      </c>
      <c r="G50" s="181" t="e">
        <f>NA()</f>
        <v>#N/A</v>
      </c>
      <c r="H50" s="181" t="e">
        <f>NA()</f>
        <v>#N/A</v>
      </c>
      <c r="I50" s="181">
        <f>IF(ISNUMBER('実質公債費比率（分子）の構造'!M$53),'実質公債費比率（分子）の構造'!M$53,NA())</f>
        <v>1375</v>
      </c>
      <c r="J50" s="181" t="e">
        <f>NA()</f>
        <v>#N/A</v>
      </c>
      <c r="K50" s="181" t="e">
        <f>NA()</f>
        <v>#N/A</v>
      </c>
      <c r="L50" s="181">
        <f>IF(ISNUMBER('実質公債費比率（分子）の構造'!N$53),'実質公債費比率（分子）の構造'!N$53,NA())</f>
        <v>1350</v>
      </c>
      <c r="M50" s="181" t="e">
        <f>NA()</f>
        <v>#N/A</v>
      </c>
      <c r="N50" s="181" t="e">
        <f>NA()</f>
        <v>#N/A</v>
      </c>
      <c r="O50" s="181">
        <f>IF(ISNUMBER('実質公債費比率（分子）の構造'!O$53),'実質公債費比率（分子）の構造'!O$53,NA())</f>
        <v>1343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33308</v>
      </c>
      <c r="E56" s="180"/>
      <c r="F56" s="180"/>
      <c r="G56" s="180">
        <f>'将来負担比率（分子）の構造'!J$52</f>
        <v>32569</v>
      </c>
      <c r="H56" s="180"/>
      <c r="I56" s="180"/>
      <c r="J56" s="180">
        <f>'将来負担比率（分子）の構造'!K$52</f>
        <v>32420</v>
      </c>
      <c r="K56" s="180"/>
      <c r="L56" s="180"/>
      <c r="M56" s="180">
        <f>'将来負担比率（分子）の構造'!L$52</f>
        <v>32216</v>
      </c>
      <c r="N56" s="180"/>
      <c r="O56" s="180"/>
      <c r="P56" s="180">
        <f>'将来負担比率（分子）の構造'!M$52</f>
        <v>33051</v>
      </c>
    </row>
    <row r="57" spans="1:16" x14ac:dyDescent="0.15">
      <c r="A57" s="180" t="s">
        <v>42</v>
      </c>
      <c r="B57" s="180"/>
      <c r="C57" s="180"/>
      <c r="D57" s="180">
        <f>'将来負担比率（分子）の構造'!I$51</f>
        <v>791</v>
      </c>
      <c r="E57" s="180"/>
      <c r="F57" s="180"/>
      <c r="G57" s="180">
        <f>'将来負担比率（分子）の構造'!J$51</f>
        <v>1642</v>
      </c>
      <c r="H57" s="180"/>
      <c r="I57" s="180"/>
      <c r="J57" s="180">
        <f>'将来負担比率（分子）の構造'!K$51</f>
        <v>1607</v>
      </c>
      <c r="K57" s="180"/>
      <c r="L57" s="180"/>
      <c r="M57" s="180">
        <f>'将来負担比率（分子）の構造'!L$51</f>
        <v>1755</v>
      </c>
      <c r="N57" s="180"/>
      <c r="O57" s="180"/>
      <c r="P57" s="180">
        <f>'将来負担比率（分子）の構造'!M$51</f>
        <v>1575</v>
      </c>
    </row>
    <row r="58" spans="1:16" x14ac:dyDescent="0.15">
      <c r="A58" s="180" t="s">
        <v>41</v>
      </c>
      <c r="B58" s="180"/>
      <c r="C58" s="180"/>
      <c r="D58" s="180">
        <f>'将来負担比率（分子）の構造'!I$50</f>
        <v>6536</v>
      </c>
      <c r="E58" s="180"/>
      <c r="F58" s="180"/>
      <c r="G58" s="180">
        <f>'将来負担比率（分子）の構造'!J$50</f>
        <v>6543</v>
      </c>
      <c r="H58" s="180"/>
      <c r="I58" s="180"/>
      <c r="J58" s="180">
        <f>'将来負担比率（分子）の構造'!K$50</f>
        <v>7518</v>
      </c>
      <c r="K58" s="180"/>
      <c r="L58" s="180"/>
      <c r="M58" s="180">
        <f>'将来負担比率（分子）の構造'!L$50</f>
        <v>7405</v>
      </c>
      <c r="N58" s="180"/>
      <c r="O58" s="180"/>
      <c r="P58" s="180">
        <f>'将来負担比率（分子）の構造'!M$50</f>
        <v>7908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3660</v>
      </c>
      <c r="C62" s="180"/>
      <c r="D62" s="180"/>
      <c r="E62" s="180">
        <f>'将来負担比率（分子）の構造'!J$45</f>
        <v>3642</v>
      </c>
      <c r="F62" s="180"/>
      <c r="G62" s="180"/>
      <c r="H62" s="180">
        <f>'将来負担比率（分子）の構造'!K$45</f>
        <v>3748</v>
      </c>
      <c r="I62" s="180"/>
      <c r="J62" s="180"/>
      <c r="K62" s="180">
        <f>'将来負担比率（分子）の構造'!L$45</f>
        <v>3646</v>
      </c>
      <c r="L62" s="180"/>
      <c r="M62" s="180"/>
      <c r="N62" s="180">
        <f>'将来負担比率（分子）の構造'!M$45</f>
        <v>3409</v>
      </c>
      <c r="O62" s="180"/>
      <c r="P62" s="180"/>
    </row>
    <row r="63" spans="1:16" x14ac:dyDescent="0.15">
      <c r="A63" s="180" t="s">
        <v>34</v>
      </c>
      <c r="B63" s="180">
        <f>'将来負担比率（分子）の構造'!I$44</f>
        <v>7274</v>
      </c>
      <c r="C63" s="180"/>
      <c r="D63" s="180"/>
      <c r="E63" s="180">
        <f>'将来負担比率（分子）の構造'!J$44</f>
        <v>6576</v>
      </c>
      <c r="F63" s="180"/>
      <c r="G63" s="180"/>
      <c r="H63" s="180">
        <f>'将来負担比率（分子）の構造'!K$44</f>
        <v>5935</v>
      </c>
      <c r="I63" s="180"/>
      <c r="J63" s="180"/>
      <c r="K63" s="180">
        <f>'将来負担比率（分子）の構造'!L$44</f>
        <v>5333</v>
      </c>
      <c r="L63" s="180"/>
      <c r="M63" s="180"/>
      <c r="N63" s="180">
        <f>'将来負担比率（分子）の構造'!M$44</f>
        <v>5379</v>
      </c>
      <c r="O63" s="180"/>
      <c r="P63" s="180"/>
    </row>
    <row r="64" spans="1:16" x14ac:dyDescent="0.15">
      <c r="A64" s="180" t="s">
        <v>33</v>
      </c>
      <c r="B64" s="180">
        <f>'将来負担比率（分子）の構造'!I$43</f>
        <v>12209</v>
      </c>
      <c r="C64" s="180"/>
      <c r="D64" s="180"/>
      <c r="E64" s="180">
        <f>'将来負担比率（分子）の構造'!J$43</f>
        <v>11707</v>
      </c>
      <c r="F64" s="180"/>
      <c r="G64" s="180"/>
      <c r="H64" s="180">
        <f>'将来負担比率（分子）の構造'!K$43</f>
        <v>11621</v>
      </c>
      <c r="I64" s="180"/>
      <c r="J64" s="180"/>
      <c r="K64" s="180">
        <f>'将来負担比率（分子）の構造'!L$43</f>
        <v>11851</v>
      </c>
      <c r="L64" s="180"/>
      <c r="M64" s="180"/>
      <c r="N64" s="180">
        <f>'将来負担比率（分子）の構造'!M$43</f>
        <v>12060</v>
      </c>
      <c r="O64" s="180"/>
      <c r="P64" s="180"/>
    </row>
    <row r="65" spans="1:16" x14ac:dyDescent="0.15">
      <c r="A65" s="180" t="s">
        <v>32</v>
      </c>
      <c r="B65" s="180">
        <f>'将来負担比率（分子）の構造'!I$42</f>
        <v>182</v>
      </c>
      <c r="C65" s="180"/>
      <c r="D65" s="180"/>
      <c r="E65" s="180">
        <f>'将来負担比率（分子）の構造'!J$42</f>
        <v>168</v>
      </c>
      <c r="F65" s="180"/>
      <c r="G65" s="180"/>
      <c r="H65" s="180">
        <f>'将来負担比率（分子）の構造'!K$42</f>
        <v>3933</v>
      </c>
      <c r="I65" s="180"/>
      <c r="J65" s="180"/>
      <c r="K65" s="180">
        <f>'将来負担比率（分子）の構造'!L$42</f>
        <v>3818</v>
      </c>
      <c r="L65" s="180"/>
      <c r="M65" s="180"/>
      <c r="N65" s="180">
        <f>'将来負担比率（分子）の構造'!M$42</f>
        <v>2464</v>
      </c>
      <c r="O65" s="180"/>
      <c r="P65" s="180"/>
    </row>
    <row r="66" spans="1:16" x14ac:dyDescent="0.15">
      <c r="A66" s="180" t="s">
        <v>31</v>
      </c>
      <c r="B66" s="180">
        <f>'将来負担比率（分子）の構造'!I$41</f>
        <v>25709</v>
      </c>
      <c r="C66" s="180"/>
      <c r="D66" s="180"/>
      <c r="E66" s="180">
        <f>'将来負担比率（分子）の構造'!J$41</f>
        <v>25402</v>
      </c>
      <c r="F66" s="180"/>
      <c r="G66" s="180"/>
      <c r="H66" s="180">
        <f>'将来負担比率（分子）の構造'!K$41</f>
        <v>25349</v>
      </c>
      <c r="I66" s="180"/>
      <c r="J66" s="180"/>
      <c r="K66" s="180">
        <f>'将来負担比率（分子）の構造'!L$41</f>
        <v>26367</v>
      </c>
      <c r="L66" s="180"/>
      <c r="M66" s="180"/>
      <c r="N66" s="180">
        <f>'将来負担比率（分子）の構造'!M$41</f>
        <v>27267</v>
      </c>
      <c r="O66" s="180"/>
      <c r="P66" s="180"/>
    </row>
    <row r="67" spans="1:16" x14ac:dyDescent="0.15">
      <c r="A67" s="180" t="s">
        <v>75</v>
      </c>
      <c r="B67" s="180" t="e">
        <f>NA()</f>
        <v>#N/A</v>
      </c>
      <c r="C67" s="180">
        <f>IF(ISNUMBER('将来負担比率（分子）の構造'!I$53), IF('将来負担比率（分子）の構造'!I$53 &lt; 0, 0, '将来負担比率（分子）の構造'!I$53), NA())</f>
        <v>8399</v>
      </c>
      <c r="D67" s="180" t="e">
        <f>NA()</f>
        <v>#N/A</v>
      </c>
      <c r="E67" s="180" t="e">
        <f>NA()</f>
        <v>#N/A</v>
      </c>
      <c r="F67" s="180">
        <f>IF(ISNUMBER('将来負担比率（分子）の構造'!J$53), IF('将来負担比率（分子）の構造'!J$53 &lt; 0, 0, '将来負担比率（分子）の構造'!J$53), NA())</f>
        <v>6741</v>
      </c>
      <c r="G67" s="180" t="e">
        <f>NA()</f>
        <v>#N/A</v>
      </c>
      <c r="H67" s="180" t="e">
        <f>NA()</f>
        <v>#N/A</v>
      </c>
      <c r="I67" s="180">
        <f>IF(ISNUMBER('将来負担比率（分子）の構造'!K$53), IF('将来負担比率（分子）の構造'!K$53 &lt; 0, 0, '将来負担比率（分子）の構造'!K$53), NA())</f>
        <v>9041</v>
      </c>
      <c r="J67" s="180" t="e">
        <f>NA()</f>
        <v>#N/A</v>
      </c>
      <c r="K67" s="180" t="e">
        <f>NA()</f>
        <v>#N/A</v>
      </c>
      <c r="L67" s="180">
        <f>IF(ISNUMBER('将来負担比率（分子）の構造'!L$53), IF('将来負担比率（分子）の構造'!L$53 &lt; 0, 0, '将来負担比率（分子）の構造'!L$53), NA())</f>
        <v>9640</v>
      </c>
      <c r="M67" s="180" t="e">
        <f>NA()</f>
        <v>#N/A</v>
      </c>
      <c r="N67" s="180" t="e">
        <f>NA()</f>
        <v>#N/A</v>
      </c>
      <c r="O67" s="180">
        <f>IF(ISNUMBER('将来負担比率（分子）の構造'!M$53), IF('将来負担比率（分子）の構造'!M$53 &lt; 0, 0, '将来負担比率（分子）の構造'!M$53), NA())</f>
        <v>8046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1785</v>
      </c>
      <c r="C72" s="184">
        <f>基金残高に係る経年分析!G55</f>
        <v>1705</v>
      </c>
      <c r="D72" s="184">
        <f>基金残高に係る経年分析!H55</f>
        <v>2163</v>
      </c>
    </row>
    <row r="73" spans="1:16" x14ac:dyDescent="0.15">
      <c r="A73" s="183" t="s">
        <v>78</v>
      </c>
      <c r="B73" s="184">
        <f>基金残高に係る経年分析!F56</f>
        <v>621</v>
      </c>
      <c r="C73" s="184">
        <f>基金残高に係る経年分析!G56</f>
        <v>622</v>
      </c>
      <c r="D73" s="184">
        <f>基金残高に係る経年分析!H56</f>
        <v>623</v>
      </c>
    </row>
    <row r="74" spans="1:16" x14ac:dyDescent="0.15">
      <c r="A74" s="183" t="s">
        <v>79</v>
      </c>
      <c r="B74" s="184">
        <f>基金残高に係る経年分析!F57</f>
        <v>3764</v>
      </c>
      <c r="C74" s="184">
        <f>基金残高に係る経年分析!G57</f>
        <v>3451</v>
      </c>
      <c r="D74" s="184">
        <f>基金残高に係る経年分析!H57</f>
        <v>3368</v>
      </c>
    </row>
  </sheetData>
  <sheetProtection algorithmName="SHA-512" hashValue="pmaCbFzJh5tGfksUV9wFWyNYkUvuEx1ZukW2rZQZ0Ilacv8j64w6Dud8Nz6ytzg0h4jehBlmp+6F+TXf89MvnA==" saltValue="MOdoidix8dU/88AfhEqt6w=="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222</v>
      </c>
      <c r="C5" s="723"/>
      <c r="D5" s="723"/>
      <c r="E5" s="723"/>
      <c r="F5" s="723"/>
      <c r="G5" s="723"/>
      <c r="H5" s="723"/>
      <c r="I5" s="723"/>
      <c r="J5" s="723"/>
      <c r="K5" s="723"/>
      <c r="L5" s="723"/>
      <c r="M5" s="723"/>
      <c r="N5" s="723"/>
      <c r="O5" s="723"/>
      <c r="P5" s="723"/>
      <c r="Q5" s="724"/>
      <c r="R5" s="688">
        <v>15370473</v>
      </c>
      <c r="S5" s="689"/>
      <c r="T5" s="689"/>
      <c r="U5" s="689"/>
      <c r="V5" s="689"/>
      <c r="W5" s="689"/>
      <c r="X5" s="689"/>
      <c r="Y5" s="735"/>
      <c r="Z5" s="753">
        <v>45.1</v>
      </c>
      <c r="AA5" s="753"/>
      <c r="AB5" s="753"/>
      <c r="AC5" s="753"/>
      <c r="AD5" s="754">
        <v>14121834</v>
      </c>
      <c r="AE5" s="754"/>
      <c r="AF5" s="754"/>
      <c r="AG5" s="754"/>
      <c r="AH5" s="754"/>
      <c r="AI5" s="754"/>
      <c r="AJ5" s="754"/>
      <c r="AK5" s="754"/>
      <c r="AL5" s="736">
        <v>76.8</v>
      </c>
      <c r="AM5" s="705"/>
      <c r="AN5" s="705"/>
      <c r="AO5" s="737"/>
      <c r="AP5" s="722" t="s">
        <v>223</v>
      </c>
      <c r="AQ5" s="723"/>
      <c r="AR5" s="723"/>
      <c r="AS5" s="723"/>
      <c r="AT5" s="723"/>
      <c r="AU5" s="723"/>
      <c r="AV5" s="723"/>
      <c r="AW5" s="723"/>
      <c r="AX5" s="723"/>
      <c r="AY5" s="723"/>
      <c r="AZ5" s="723"/>
      <c r="BA5" s="723"/>
      <c r="BB5" s="723"/>
      <c r="BC5" s="723"/>
      <c r="BD5" s="723"/>
      <c r="BE5" s="723"/>
      <c r="BF5" s="724"/>
      <c r="BG5" s="623">
        <v>14121834</v>
      </c>
      <c r="BH5" s="626"/>
      <c r="BI5" s="626"/>
      <c r="BJ5" s="626"/>
      <c r="BK5" s="626"/>
      <c r="BL5" s="626"/>
      <c r="BM5" s="626"/>
      <c r="BN5" s="627"/>
      <c r="BO5" s="685">
        <v>91.9</v>
      </c>
      <c r="BP5" s="685"/>
      <c r="BQ5" s="685"/>
      <c r="BR5" s="685"/>
      <c r="BS5" s="686" t="s">
        <v>224</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216</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x14ac:dyDescent="0.15">
      <c r="B6" s="620" t="s">
        <v>228</v>
      </c>
      <c r="C6" s="621"/>
      <c r="D6" s="621"/>
      <c r="E6" s="621"/>
      <c r="F6" s="621"/>
      <c r="G6" s="621"/>
      <c r="H6" s="621"/>
      <c r="I6" s="621"/>
      <c r="J6" s="621"/>
      <c r="K6" s="621"/>
      <c r="L6" s="621"/>
      <c r="M6" s="621"/>
      <c r="N6" s="621"/>
      <c r="O6" s="621"/>
      <c r="P6" s="621"/>
      <c r="Q6" s="622"/>
      <c r="R6" s="623">
        <v>392927</v>
      </c>
      <c r="S6" s="626"/>
      <c r="T6" s="626"/>
      <c r="U6" s="626"/>
      <c r="V6" s="626"/>
      <c r="W6" s="626"/>
      <c r="X6" s="626"/>
      <c r="Y6" s="627"/>
      <c r="Z6" s="685">
        <v>1.2</v>
      </c>
      <c r="AA6" s="685"/>
      <c r="AB6" s="685"/>
      <c r="AC6" s="685"/>
      <c r="AD6" s="686">
        <v>392927</v>
      </c>
      <c r="AE6" s="686"/>
      <c r="AF6" s="686"/>
      <c r="AG6" s="686"/>
      <c r="AH6" s="686"/>
      <c r="AI6" s="686"/>
      <c r="AJ6" s="686"/>
      <c r="AK6" s="686"/>
      <c r="AL6" s="628">
        <v>2.1</v>
      </c>
      <c r="AM6" s="629"/>
      <c r="AN6" s="629"/>
      <c r="AO6" s="687"/>
      <c r="AP6" s="620" t="s">
        <v>229</v>
      </c>
      <c r="AQ6" s="621"/>
      <c r="AR6" s="621"/>
      <c r="AS6" s="621"/>
      <c r="AT6" s="621"/>
      <c r="AU6" s="621"/>
      <c r="AV6" s="621"/>
      <c r="AW6" s="621"/>
      <c r="AX6" s="621"/>
      <c r="AY6" s="621"/>
      <c r="AZ6" s="621"/>
      <c r="BA6" s="621"/>
      <c r="BB6" s="621"/>
      <c r="BC6" s="621"/>
      <c r="BD6" s="621"/>
      <c r="BE6" s="621"/>
      <c r="BF6" s="622"/>
      <c r="BG6" s="623">
        <v>14121834</v>
      </c>
      <c r="BH6" s="626"/>
      <c r="BI6" s="626"/>
      <c r="BJ6" s="626"/>
      <c r="BK6" s="626"/>
      <c r="BL6" s="626"/>
      <c r="BM6" s="626"/>
      <c r="BN6" s="627"/>
      <c r="BO6" s="685">
        <v>91.9</v>
      </c>
      <c r="BP6" s="685"/>
      <c r="BQ6" s="685"/>
      <c r="BR6" s="685"/>
      <c r="BS6" s="686" t="s">
        <v>230</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240465</v>
      </c>
      <c r="CS6" s="626"/>
      <c r="CT6" s="626"/>
      <c r="CU6" s="626"/>
      <c r="CV6" s="626"/>
      <c r="CW6" s="626"/>
      <c r="CX6" s="626"/>
      <c r="CY6" s="627"/>
      <c r="CZ6" s="736">
        <v>0.7</v>
      </c>
      <c r="DA6" s="705"/>
      <c r="DB6" s="705"/>
      <c r="DC6" s="739"/>
      <c r="DD6" s="631">
        <v>2056</v>
      </c>
      <c r="DE6" s="626"/>
      <c r="DF6" s="626"/>
      <c r="DG6" s="626"/>
      <c r="DH6" s="626"/>
      <c r="DI6" s="626"/>
      <c r="DJ6" s="626"/>
      <c r="DK6" s="626"/>
      <c r="DL6" s="626"/>
      <c r="DM6" s="626"/>
      <c r="DN6" s="626"/>
      <c r="DO6" s="626"/>
      <c r="DP6" s="627"/>
      <c r="DQ6" s="631">
        <v>237949</v>
      </c>
      <c r="DR6" s="626"/>
      <c r="DS6" s="626"/>
      <c r="DT6" s="626"/>
      <c r="DU6" s="626"/>
      <c r="DV6" s="626"/>
      <c r="DW6" s="626"/>
      <c r="DX6" s="626"/>
      <c r="DY6" s="626"/>
      <c r="DZ6" s="626"/>
      <c r="EA6" s="626"/>
      <c r="EB6" s="626"/>
      <c r="EC6" s="666"/>
    </row>
    <row r="7" spans="2:143" ht="11.25" customHeight="1" x14ac:dyDescent="0.15">
      <c r="B7" s="620" t="s">
        <v>232</v>
      </c>
      <c r="C7" s="621"/>
      <c r="D7" s="621"/>
      <c r="E7" s="621"/>
      <c r="F7" s="621"/>
      <c r="G7" s="621"/>
      <c r="H7" s="621"/>
      <c r="I7" s="621"/>
      <c r="J7" s="621"/>
      <c r="K7" s="621"/>
      <c r="L7" s="621"/>
      <c r="M7" s="621"/>
      <c r="N7" s="621"/>
      <c r="O7" s="621"/>
      <c r="P7" s="621"/>
      <c r="Q7" s="622"/>
      <c r="R7" s="623">
        <v>23935</v>
      </c>
      <c r="S7" s="626"/>
      <c r="T7" s="626"/>
      <c r="U7" s="626"/>
      <c r="V7" s="626"/>
      <c r="W7" s="626"/>
      <c r="X7" s="626"/>
      <c r="Y7" s="627"/>
      <c r="Z7" s="685">
        <v>0.1</v>
      </c>
      <c r="AA7" s="685"/>
      <c r="AB7" s="685"/>
      <c r="AC7" s="685"/>
      <c r="AD7" s="686">
        <v>23935</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6556112</v>
      </c>
      <c r="BH7" s="626"/>
      <c r="BI7" s="626"/>
      <c r="BJ7" s="626"/>
      <c r="BK7" s="626"/>
      <c r="BL7" s="626"/>
      <c r="BM7" s="626"/>
      <c r="BN7" s="627"/>
      <c r="BO7" s="685">
        <v>42.7</v>
      </c>
      <c r="BP7" s="685"/>
      <c r="BQ7" s="685"/>
      <c r="BR7" s="685"/>
      <c r="BS7" s="686" t="s">
        <v>230</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3651064</v>
      </c>
      <c r="CS7" s="626"/>
      <c r="CT7" s="626"/>
      <c r="CU7" s="626"/>
      <c r="CV7" s="626"/>
      <c r="CW7" s="626"/>
      <c r="CX7" s="626"/>
      <c r="CY7" s="627"/>
      <c r="CZ7" s="685">
        <v>11.1</v>
      </c>
      <c r="DA7" s="685"/>
      <c r="DB7" s="685"/>
      <c r="DC7" s="685"/>
      <c r="DD7" s="631">
        <v>125210</v>
      </c>
      <c r="DE7" s="626"/>
      <c r="DF7" s="626"/>
      <c r="DG7" s="626"/>
      <c r="DH7" s="626"/>
      <c r="DI7" s="626"/>
      <c r="DJ7" s="626"/>
      <c r="DK7" s="626"/>
      <c r="DL7" s="626"/>
      <c r="DM7" s="626"/>
      <c r="DN7" s="626"/>
      <c r="DO7" s="626"/>
      <c r="DP7" s="627"/>
      <c r="DQ7" s="631">
        <v>3005057</v>
      </c>
      <c r="DR7" s="626"/>
      <c r="DS7" s="626"/>
      <c r="DT7" s="626"/>
      <c r="DU7" s="626"/>
      <c r="DV7" s="626"/>
      <c r="DW7" s="626"/>
      <c r="DX7" s="626"/>
      <c r="DY7" s="626"/>
      <c r="DZ7" s="626"/>
      <c r="EA7" s="626"/>
      <c r="EB7" s="626"/>
      <c r="EC7" s="666"/>
    </row>
    <row r="8" spans="2:143" ht="11.25" customHeight="1" x14ac:dyDescent="0.15">
      <c r="B8" s="620" t="s">
        <v>235</v>
      </c>
      <c r="C8" s="621"/>
      <c r="D8" s="621"/>
      <c r="E8" s="621"/>
      <c r="F8" s="621"/>
      <c r="G8" s="621"/>
      <c r="H8" s="621"/>
      <c r="I8" s="621"/>
      <c r="J8" s="621"/>
      <c r="K8" s="621"/>
      <c r="L8" s="621"/>
      <c r="M8" s="621"/>
      <c r="N8" s="621"/>
      <c r="O8" s="621"/>
      <c r="P8" s="621"/>
      <c r="Q8" s="622"/>
      <c r="R8" s="623">
        <v>45654</v>
      </c>
      <c r="S8" s="626"/>
      <c r="T8" s="626"/>
      <c r="U8" s="626"/>
      <c r="V8" s="626"/>
      <c r="W8" s="626"/>
      <c r="X8" s="626"/>
      <c r="Y8" s="627"/>
      <c r="Z8" s="685">
        <v>0.1</v>
      </c>
      <c r="AA8" s="685"/>
      <c r="AB8" s="685"/>
      <c r="AC8" s="685"/>
      <c r="AD8" s="686">
        <v>45654</v>
      </c>
      <c r="AE8" s="686"/>
      <c r="AF8" s="686"/>
      <c r="AG8" s="686"/>
      <c r="AH8" s="686"/>
      <c r="AI8" s="686"/>
      <c r="AJ8" s="686"/>
      <c r="AK8" s="686"/>
      <c r="AL8" s="628">
        <v>0.2</v>
      </c>
      <c r="AM8" s="629"/>
      <c r="AN8" s="629"/>
      <c r="AO8" s="687"/>
      <c r="AP8" s="620" t="s">
        <v>236</v>
      </c>
      <c r="AQ8" s="621"/>
      <c r="AR8" s="621"/>
      <c r="AS8" s="621"/>
      <c r="AT8" s="621"/>
      <c r="AU8" s="621"/>
      <c r="AV8" s="621"/>
      <c r="AW8" s="621"/>
      <c r="AX8" s="621"/>
      <c r="AY8" s="621"/>
      <c r="AZ8" s="621"/>
      <c r="BA8" s="621"/>
      <c r="BB8" s="621"/>
      <c r="BC8" s="621"/>
      <c r="BD8" s="621"/>
      <c r="BE8" s="621"/>
      <c r="BF8" s="622"/>
      <c r="BG8" s="623">
        <v>163545</v>
      </c>
      <c r="BH8" s="626"/>
      <c r="BI8" s="626"/>
      <c r="BJ8" s="626"/>
      <c r="BK8" s="626"/>
      <c r="BL8" s="626"/>
      <c r="BM8" s="626"/>
      <c r="BN8" s="627"/>
      <c r="BO8" s="685">
        <v>1.1000000000000001</v>
      </c>
      <c r="BP8" s="685"/>
      <c r="BQ8" s="685"/>
      <c r="BR8" s="685"/>
      <c r="BS8" s="631" t="s">
        <v>224</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9704851</v>
      </c>
      <c r="CS8" s="626"/>
      <c r="CT8" s="626"/>
      <c r="CU8" s="626"/>
      <c r="CV8" s="626"/>
      <c r="CW8" s="626"/>
      <c r="CX8" s="626"/>
      <c r="CY8" s="627"/>
      <c r="CZ8" s="685">
        <v>29.4</v>
      </c>
      <c r="DA8" s="685"/>
      <c r="DB8" s="685"/>
      <c r="DC8" s="685"/>
      <c r="DD8" s="631">
        <v>363626</v>
      </c>
      <c r="DE8" s="626"/>
      <c r="DF8" s="626"/>
      <c r="DG8" s="626"/>
      <c r="DH8" s="626"/>
      <c r="DI8" s="626"/>
      <c r="DJ8" s="626"/>
      <c r="DK8" s="626"/>
      <c r="DL8" s="626"/>
      <c r="DM8" s="626"/>
      <c r="DN8" s="626"/>
      <c r="DO8" s="626"/>
      <c r="DP8" s="627"/>
      <c r="DQ8" s="631">
        <v>4418410</v>
      </c>
      <c r="DR8" s="626"/>
      <c r="DS8" s="626"/>
      <c r="DT8" s="626"/>
      <c r="DU8" s="626"/>
      <c r="DV8" s="626"/>
      <c r="DW8" s="626"/>
      <c r="DX8" s="626"/>
      <c r="DY8" s="626"/>
      <c r="DZ8" s="626"/>
      <c r="EA8" s="626"/>
      <c r="EB8" s="626"/>
      <c r="EC8" s="666"/>
    </row>
    <row r="9" spans="2:143" ht="11.25" customHeight="1" x14ac:dyDescent="0.15">
      <c r="B9" s="620" t="s">
        <v>238</v>
      </c>
      <c r="C9" s="621"/>
      <c r="D9" s="621"/>
      <c r="E9" s="621"/>
      <c r="F9" s="621"/>
      <c r="G9" s="621"/>
      <c r="H9" s="621"/>
      <c r="I9" s="621"/>
      <c r="J9" s="621"/>
      <c r="K9" s="621"/>
      <c r="L9" s="621"/>
      <c r="M9" s="621"/>
      <c r="N9" s="621"/>
      <c r="O9" s="621"/>
      <c r="P9" s="621"/>
      <c r="Q9" s="622"/>
      <c r="R9" s="623">
        <v>45703</v>
      </c>
      <c r="S9" s="626"/>
      <c r="T9" s="626"/>
      <c r="U9" s="626"/>
      <c r="V9" s="626"/>
      <c r="W9" s="626"/>
      <c r="X9" s="626"/>
      <c r="Y9" s="627"/>
      <c r="Z9" s="685">
        <v>0.1</v>
      </c>
      <c r="AA9" s="685"/>
      <c r="AB9" s="685"/>
      <c r="AC9" s="685"/>
      <c r="AD9" s="686">
        <v>45703</v>
      </c>
      <c r="AE9" s="686"/>
      <c r="AF9" s="686"/>
      <c r="AG9" s="686"/>
      <c r="AH9" s="686"/>
      <c r="AI9" s="686"/>
      <c r="AJ9" s="686"/>
      <c r="AK9" s="686"/>
      <c r="AL9" s="628">
        <v>0.2</v>
      </c>
      <c r="AM9" s="629"/>
      <c r="AN9" s="629"/>
      <c r="AO9" s="687"/>
      <c r="AP9" s="620" t="s">
        <v>239</v>
      </c>
      <c r="AQ9" s="621"/>
      <c r="AR9" s="621"/>
      <c r="AS9" s="621"/>
      <c r="AT9" s="621"/>
      <c r="AU9" s="621"/>
      <c r="AV9" s="621"/>
      <c r="AW9" s="621"/>
      <c r="AX9" s="621"/>
      <c r="AY9" s="621"/>
      <c r="AZ9" s="621"/>
      <c r="BA9" s="621"/>
      <c r="BB9" s="621"/>
      <c r="BC9" s="621"/>
      <c r="BD9" s="621"/>
      <c r="BE9" s="621"/>
      <c r="BF9" s="622"/>
      <c r="BG9" s="623">
        <v>4696595</v>
      </c>
      <c r="BH9" s="626"/>
      <c r="BI9" s="626"/>
      <c r="BJ9" s="626"/>
      <c r="BK9" s="626"/>
      <c r="BL9" s="626"/>
      <c r="BM9" s="626"/>
      <c r="BN9" s="627"/>
      <c r="BO9" s="685">
        <v>30.6</v>
      </c>
      <c r="BP9" s="685"/>
      <c r="BQ9" s="685"/>
      <c r="BR9" s="685"/>
      <c r="BS9" s="631" t="s">
        <v>230</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4381199</v>
      </c>
      <c r="CS9" s="626"/>
      <c r="CT9" s="626"/>
      <c r="CU9" s="626"/>
      <c r="CV9" s="626"/>
      <c r="CW9" s="626"/>
      <c r="CX9" s="626"/>
      <c r="CY9" s="627"/>
      <c r="CZ9" s="685">
        <v>13.3</v>
      </c>
      <c r="DA9" s="685"/>
      <c r="DB9" s="685"/>
      <c r="DC9" s="685"/>
      <c r="DD9" s="631">
        <v>126219</v>
      </c>
      <c r="DE9" s="626"/>
      <c r="DF9" s="626"/>
      <c r="DG9" s="626"/>
      <c r="DH9" s="626"/>
      <c r="DI9" s="626"/>
      <c r="DJ9" s="626"/>
      <c r="DK9" s="626"/>
      <c r="DL9" s="626"/>
      <c r="DM9" s="626"/>
      <c r="DN9" s="626"/>
      <c r="DO9" s="626"/>
      <c r="DP9" s="627"/>
      <c r="DQ9" s="631">
        <v>4030927</v>
      </c>
      <c r="DR9" s="626"/>
      <c r="DS9" s="626"/>
      <c r="DT9" s="626"/>
      <c r="DU9" s="626"/>
      <c r="DV9" s="626"/>
      <c r="DW9" s="626"/>
      <c r="DX9" s="626"/>
      <c r="DY9" s="626"/>
      <c r="DZ9" s="626"/>
      <c r="EA9" s="626"/>
      <c r="EB9" s="626"/>
      <c r="EC9" s="666"/>
    </row>
    <row r="10" spans="2:143" ht="11.25" customHeight="1" x14ac:dyDescent="0.15">
      <c r="B10" s="620" t="s">
        <v>241</v>
      </c>
      <c r="C10" s="621"/>
      <c r="D10" s="621"/>
      <c r="E10" s="621"/>
      <c r="F10" s="621"/>
      <c r="G10" s="621"/>
      <c r="H10" s="621"/>
      <c r="I10" s="621"/>
      <c r="J10" s="621"/>
      <c r="K10" s="621"/>
      <c r="L10" s="621"/>
      <c r="M10" s="621"/>
      <c r="N10" s="621"/>
      <c r="O10" s="621"/>
      <c r="P10" s="621"/>
      <c r="Q10" s="622"/>
      <c r="R10" s="623" t="s">
        <v>224</v>
      </c>
      <c r="S10" s="626"/>
      <c r="T10" s="626"/>
      <c r="U10" s="626"/>
      <c r="V10" s="626"/>
      <c r="W10" s="626"/>
      <c r="X10" s="626"/>
      <c r="Y10" s="627"/>
      <c r="Z10" s="685" t="s">
        <v>224</v>
      </c>
      <c r="AA10" s="685"/>
      <c r="AB10" s="685"/>
      <c r="AC10" s="685"/>
      <c r="AD10" s="686" t="s">
        <v>224</v>
      </c>
      <c r="AE10" s="686"/>
      <c r="AF10" s="686"/>
      <c r="AG10" s="686"/>
      <c r="AH10" s="686"/>
      <c r="AI10" s="686"/>
      <c r="AJ10" s="686"/>
      <c r="AK10" s="686"/>
      <c r="AL10" s="628" t="s">
        <v>230</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299901</v>
      </c>
      <c r="BH10" s="626"/>
      <c r="BI10" s="626"/>
      <c r="BJ10" s="626"/>
      <c r="BK10" s="626"/>
      <c r="BL10" s="626"/>
      <c r="BM10" s="626"/>
      <c r="BN10" s="627"/>
      <c r="BO10" s="685">
        <v>2</v>
      </c>
      <c r="BP10" s="685"/>
      <c r="BQ10" s="685"/>
      <c r="BR10" s="685"/>
      <c r="BS10" s="631" t="s">
        <v>230</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v>88824</v>
      </c>
      <c r="CS10" s="626"/>
      <c r="CT10" s="626"/>
      <c r="CU10" s="626"/>
      <c r="CV10" s="626"/>
      <c r="CW10" s="626"/>
      <c r="CX10" s="626"/>
      <c r="CY10" s="627"/>
      <c r="CZ10" s="685">
        <v>0.3</v>
      </c>
      <c r="DA10" s="685"/>
      <c r="DB10" s="685"/>
      <c r="DC10" s="685"/>
      <c r="DD10" s="631" t="s">
        <v>230</v>
      </c>
      <c r="DE10" s="626"/>
      <c r="DF10" s="626"/>
      <c r="DG10" s="626"/>
      <c r="DH10" s="626"/>
      <c r="DI10" s="626"/>
      <c r="DJ10" s="626"/>
      <c r="DK10" s="626"/>
      <c r="DL10" s="626"/>
      <c r="DM10" s="626"/>
      <c r="DN10" s="626"/>
      <c r="DO10" s="626"/>
      <c r="DP10" s="627"/>
      <c r="DQ10" s="631">
        <v>68813</v>
      </c>
      <c r="DR10" s="626"/>
      <c r="DS10" s="626"/>
      <c r="DT10" s="626"/>
      <c r="DU10" s="626"/>
      <c r="DV10" s="626"/>
      <c r="DW10" s="626"/>
      <c r="DX10" s="626"/>
      <c r="DY10" s="626"/>
      <c r="DZ10" s="626"/>
      <c r="EA10" s="626"/>
      <c r="EB10" s="626"/>
      <c r="EC10" s="666"/>
    </row>
    <row r="11" spans="2:143" ht="11.25" customHeight="1" x14ac:dyDescent="0.15">
      <c r="B11" s="620" t="s">
        <v>244</v>
      </c>
      <c r="C11" s="621"/>
      <c r="D11" s="621"/>
      <c r="E11" s="621"/>
      <c r="F11" s="621"/>
      <c r="G11" s="621"/>
      <c r="H11" s="621"/>
      <c r="I11" s="621"/>
      <c r="J11" s="621"/>
      <c r="K11" s="621"/>
      <c r="L11" s="621"/>
      <c r="M11" s="621"/>
      <c r="N11" s="621"/>
      <c r="O11" s="621"/>
      <c r="P11" s="621"/>
      <c r="Q11" s="622"/>
      <c r="R11" s="623" t="s">
        <v>224</v>
      </c>
      <c r="S11" s="626"/>
      <c r="T11" s="626"/>
      <c r="U11" s="626"/>
      <c r="V11" s="626"/>
      <c r="W11" s="626"/>
      <c r="X11" s="626"/>
      <c r="Y11" s="627"/>
      <c r="Z11" s="685" t="s">
        <v>230</v>
      </c>
      <c r="AA11" s="685"/>
      <c r="AB11" s="685"/>
      <c r="AC11" s="685"/>
      <c r="AD11" s="686" t="s">
        <v>224</v>
      </c>
      <c r="AE11" s="686"/>
      <c r="AF11" s="686"/>
      <c r="AG11" s="686"/>
      <c r="AH11" s="686"/>
      <c r="AI11" s="686"/>
      <c r="AJ11" s="686"/>
      <c r="AK11" s="686"/>
      <c r="AL11" s="628" t="s">
        <v>224</v>
      </c>
      <c r="AM11" s="629"/>
      <c r="AN11" s="629"/>
      <c r="AO11" s="687"/>
      <c r="AP11" s="620" t="s">
        <v>245</v>
      </c>
      <c r="AQ11" s="621"/>
      <c r="AR11" s="621"/>
      <c r="AS11" s="621"/>
      <c r="AT11" s="621"/>
      <c r="AU11" s="621"/>
      <c r="AV11" s="621"/>
      <c r="AW11" s="621"/>
      <c r="AX11" s="621"/>
      <c r="AY11" s="621"/>
      <c r="AZ11" s="621"/>
      <c r="BA11" s="621"/>
      <c r="BB11" s="621"/>
      <c r="BC11" s="621"/>
      <c r="BD11" s="621"/>
      <c r="BE11" s="621"/>
      <c r="BF11" s="622"/>
      <c r="BG11" s="623">
        <v>1396071</v>
      </c>
      <c r="BH11" s="626"/>
      <c r="BI11" s="626"/>
      <c r="BJ11" s="626"/>
      <c r="BK11" s="626"/>
      <c r="BL11" s="626"/>
      <c r="BM11" s="626"/>
      <c r="BN11" s="627"/>
      <c r="BO11" s="685">
        <v>9.1</v>
      </c>
      <c r="BP11" s="685"/>
      <c r="BQ11" s="685"/>
      <c r="BR11" s="685"/>
      <c r="BS11" s="631" t="s">
        <v>224</v>
      </c>
      <c r="BT11" s="626"/>
      <c r="BU11" s="626"/>
      <c r="BV11" s="626"/>
      <c r="BW11" s="626"/>
      <c r="BX11" s="626"/>
      <c r="BY11" s="626"/>
      <c r="BZ11" s="626"/>
      <c r="CA11" s="626"/>
      <c r="CB11" s="666"/>
      <c r="CD11" s="667" t="s">
        <v>246</v>
      </c>
      <c r="CE11" s="664"/>
      <c r="CF11" s="664"/>
      <c r="CG11" s="664"/>
      <c r="CH11" s="664"/>
      <c r="CI11" s="664"/>
      <c r="CJ11" s="664"/>
      <c r="CK11" s="664"/>
      <c r="CL11" s="664"/>
      <c r="CM11" s="664"/>
      <c r="CN11" s="664"/>
      <c r="CO11" s="664"/>
      <c r="CP11" s="664"/>
      <c r="CQ11" s="665"/>
      <c r="CR11" s="623">
        <v>613546</v>
      </c>
      <c r="CS11" s="626"/>
      <c r="CT11" s="626"/>
      <c r="CU11" s="626"/>
      <c r="CV11" s="626"/>
      <c r="CW11" s="626"/>
      <c r="CX11" s="626"/>
      <c r="CY11" s="627"/>
      <c r="CZ11" s="685">
        <v>1.9</v>
      </c>
      <c r="DA11" s="685"/>
      <c r="DB11" s="685"/>
      <c r="DC11" s="685"/>
      <c r="DD11" s="631">
        <v>25148</v>
      </c>
      <c r="DE11" s="626"/>
      <c r="DF11" s="626"/>
      <c r="DG11" s="626"/>
      <c r="DH11" s="626"/>
      <c r="DI11" s="626"/>
      <c r="DJ11" s="626"/>
      <c r="DK11" s="626"/>
      <c r="DL11" s="626"/>
      <c r="DM11" s="626"/>
      <c r="DN11" s="626"/>
      <c r="DO11" s="626"/>
      <c r="DP11" s="627"/>
      <c r="DQ11" s="631">
        <v>339730</v>
      </c>
      <c r="DR11" s="626"/>
      <c r="DS11" s="626"/>
      <c r="DT11" s="626"/>
      <c r="DU11" s="626"/>
      <c r="DV11" s="626"/>
      <c r="DW11" s="626"/>
      <c r="DX11" s="626"/>
      <c r="DY11" s="626"/>
      <c r="DZ11" s="626"/>
      <c r="EA11" s="626"/>
      <c r="EB11" s="626"/>
      <c r="EC11" s="666"/>
    </row>
    <row r="12" spans="2:143" ht="11.25" customHeight="1" x14ac:dyDescent="0.15">
      <c r="B12" s="620" t="s">
        <v>247</v>
      </c>
      <c r="C12" s="621"/>
      <c r="D12" s="621"/>
      <c r="E12" s="621"/>
      <c r="F12" s="621"/>
      <c r="G12" s="621"/>
      <c r="H12" s="621"/>
      <c r="I12" s="621"/>
      <c r="J12" s="621"/>
      <c r="K12" s="621"/>
      <c r="L12" s="621"/>
      <c r="M12" s="621"/>
      <c r="N12" s="621"/>
      <c r="O12" s="621"/>
      <c r="P12" s="621"/>
      <c r="Q12" s="622"/>
      <c r="R12" s="623">
        <v>1669533</v>
      </c>
      <c r="S12" s="626"/>
      <c r="T12" s="626"/>
      <c r="U12" s="626"/>
      <c r="V12" s="626"/>
      <c r="W12" s="626"/>
      <c r="X12" s="626"/>
      <c r="Y12" s="627"/>
      <c r="Z12" s="685">
        <v>4.9000000000000004</v>
      </c>
      <c r="AA12" s="685"/>
      <c r="AB12" s="685"/>
      <c r="AC12" s="685"/>
      <c r="AD12" s="686">
        <v>1669533</v>
      </c>
      <c r="AE12" s="686"/>
      <c r="AF12" s="686"/>
      <c r="AG12" s="686"/>
      <c r="AH12" s="686"/>
      <c r="AI12" s="686"/>
      <c r="AJ12" s="686"/>
      <c r="AK12" s="686"/>
      <c r="AL12" s="628">
        <v>9.1</v>
      </c>
      <c r="AM12" s="629"/>
      <c r="AN12" s="629"/>
      <c r="AO12" s="687"/>
      <c r="AP12" s="620" t="s">
        <v>248</v>
      </c>
      <c r="AQ12" s="621"/>
      <c r="AR12" s="621"/>
      <c r="AS12" s="621"/>
      <c r="AT12" s="621"/>
      <c r="AU12" s="621"/>
      <c r="AV12" s="621"/>
      <c r="AW12" s="621"/>
      <c r="AX12" s="621"/>
      <c r="AY12" s="621"/>
      <c r="AZ12" s="621"/>
      <c r="BA12" s="621"/>
      <c r="BB12" s="621"/>
      <c r="BC12" s="621"/>
      <c r="BD12" s="621"/>
      <c r="BE12" s="621"/>
      <c r="BF12" s="622"/>
      <c r="BG12" s="623">
        <v>6708685</v>
      </c>
      <c r="BH12" s="626"/>
      <c r="BI12" s="626"/>
      <c r="BJ12" s="626"/>
      <c r="BK12" s="626"/>
      <c r="BL12" s="626"/>
      <c r="BM12" s="626"/>
      <c r="BN12" s="627"/>
      <c r="BO12" s="685">
        <v>43.6</v>
      </c>
      <c r="BP12" s="685"/>
      <c r="BQ12" s="685"/>
      <c r="BR12" s="685"/>
      <c r="BS12" s="631" t="s">
        <v>224</v>
      </c>
      <c r="BT12" s="626"/>
      <c r="BU12" s="626"/>
      <c r="BV12" s="626"/>
      <c r="BW12" s="626"/>
      <c r="BX12" s="626"/>
      <c r="BY12" s="626"/>
      <c r="BZ12" s="626"/>
      <c r="CA12" s="626"/>
      <c r="CB12" s="666"/>
      <c r="CD12" s="667" t="s">
        <v>249</v>
      </c>
      <c r="CE12" s="664"/>
      <c r="CF12" s="664"/>
      <c r="CG12" s="664"/>
      <c r="CH12" s="664"/>
      <c r="CI12" s="664"/>
      <c r="CJ12" s="664"/>
      <c r="CK12" s="664"/>
      <c r="CL12" s="664"/>
      <c r="CM12" s="664"/>
      <c r="CN12" s="664"/>
      <c r="CO12" s="664"/>
      <c r="CP12" s="664"/>
      <c r="CQ12" s="665"/>
      <c r="CR12" s="623">
        <v>244509</v>
      </c>
      <c r="CS12" s="626"/>
      <c r="CT12" s="626"/>
      <c r="CU12" s="626"/>
      <c r="CV12" s="626"/>
      <c r="CW12" s="626"/>
      <c r="CX12" s="626"/>
      <c r="CY12" s="627"/>
      <c r="CZ12" s="685">
        <v>0.7</v>
      </c>
      <c r="DA12" s="685"/>
      <c r="DB12" s="685"/>
      <c r="DC12" s="685"/>
      <c r="DD12" s="631" t="s">
        <v>224</v>
      </c>
      <c r="DE12" s="626"/>
      <c r="DF12" s="626"/>
      <c r="DG12" s="626"/>
      <c r="DH12" s="626"/>
      <c r="DI12" s="626"/>
      <c r="DJ12" s="626"/>
      <c r="DK12" s="626"/>
      <c r="DL12" s="626"/>
      <c r="DM12" s="626"/>
      <c r="DN12" s="626"/>
      <c r="DO12" s="626"/>
      <c r="DP12" s="627"/>
      <c r="DQ12" s="631">
        <v>177012</v>
      </c>
      <c r="DR12" s="626"/>
      <c r="DS12" s="626"/>
      <c r="DT12" s="626"/>
      <c r="DU12" s="626"/>
      <c r="DV12" s="626"/>
      <c r="DW12" s="626"/>
      <c r="DX12" s="626"/>
      <c r="DY12" s="626"/>
      <c r="DZ12" s="626"/>
      <c r="EA12" s="626"/>
      <c r="EB12" s="626"/>
      <c r="EC12" s="666"/>
    </row>
    <row r="13" spans="2:143" ht="11.25" customHeight="1" x14ac:dyDescent="0.15">
      <c r="B13" s="620" t="s">
        <v>250</v>
      </c>
      <c r="C13" s="621"/>
      <c r="D13" s="621"/>
      <c r="E13" s="621"/>
      <c r="F13" s="621"/>
      <c r="G13" s="621"/>
      <c r="H13" s="621"/>
      <c r="I13" s="621"/>
      <c r="J13" s="621"/>
      <c r="K13" s="621"/>
      <c r="L13" s="621"/>
      <c r="M13" s="621"/>
      <c r="N13" s="621"/>
      <c r="O13" s="621"/>
      <c r="P13" s="621"/>
      <c r="Q13" s="622"/>
      <c r="R13" s="623">
        <v>39423</v>
      </c>
      <c r="S13" s="626"/>
      <c r="T13" s="626"/>
      <c r="U13" s="626"/>
      <c r="V13" s="626"/>
      <c r="W13" s="626"/>
      <c r="X13" s="626"/>
      <c r="Y13" s="627"/>
      <c r="Z13" s="685">
        <v>0.1</v>
      </c>
      <c r="AA13" s="685"/>
      <c r="AB13" s="685"/>
      <c r="AC13" s="685"/>
      <c r="AD13" s="686">
        <v>39423</v>
      </c>
      <c r="AE13" s="686"/>
      <c r="AF13" s="686"/>
      <c r="AG13" s="686"/>
      <c r="AH13" s="686"/>
      <c r="AI13" s="686"/>
      <c r="AJ13" s="686"/>
      <c r="AK13" s="686"/>
      <c r="AL13" s="628">
        <v>0.2</v>
      </c>
      <c r="AM13" s="629"/>
      <c r="AN13" s="629"/>
      <c r="AO13" s="687"/>
      <c r="AP13" s="620" t="s">
        <v>251</v>
      </c>
      <c r="AQ13" s="621"/>
      <c r="AR13" s="621"/>
      <c r="AS13" s="621"/>
      <c r="AT13" s="621"/>
      <c r="AU13" s="621"/>
      <c r="AV13" s="621"/>
      <c r="AW13" s="621"/>
      <c r="AX13" s="621"/>
      <c r="AY13" s="621"/>
      <c r="AZ13" s="621"/>
      <c r="BA13" s="621"/>
      <c r="BB13" s="621"/>
      <c r="BC13" s="621"/>
      <c r="BD13" s="621"/>
      <c r="BE13" s="621"/>
      <c r="BF13" s="622"/>
      <c r="BG13" s="623">
        <v>6698098</v>
      </c>
      <c r="BH13" s="626"/>
      <c r="BI13" s="626"/>
      <c r="BJ13" s="626"/>
      <c r="BK13" s="626"/>
      <c r="BL13" s="626"/>
      <c r="BM13" s="626"/>
      <c r="BN13" s="627"/>
      <c r="BO13" s="685">
        <v>43.6</v>
      </c>
      <c r="BP13" s="685"/>
      <c r="BQ13" s="685"/>
      <c r="BR13" s="685"/>
      <c r="BS13" s="631" t="s">
        <v>224</v>
      </c>
      <c r="BT13" s="626"/>
      <c r="BU13" s="626"/>
      <c r="BV13" s="626"/>
      <c r="BW13" s="626"/>
      <c r="BX13" s="626"/>
      <c r="BY13" s="626"/>
      <c r="BZ13" s="626"/>
      <c r="CA13" s="626"/>
      <c r="CB13" s="666"/>
      <c r="CD13" s="667" t="s">
        <v>252</v>
      </c>
      <c r="CE13" s="664"/>
      <c r="CF13" s="664"/>
      <c r="CG13" s="664"/>
      <c r="CH13" s="664"/>
      <c r="CI13" s="664"/>
      <c r="CJ13" s="664"/>
      <c r="CK13" s="664"/>
      <c r="CL13" s="664"/>
      <c r="CM13" s="664"/>
      <c r="CN13" s="664"/>
      <c r="CO13" s="664"/>
      <c r="CP13" s="664"/>
      <c r="CQ13" s="665"/>
      <c r="CR13" s="623">
        <v>3457037</v>
      </c>
      <c r="CS13" s="626"/>
      <c r="CT13" s="626"/>
      <c r="CU13" s="626"/>
      <c r="CV13" s="626"/>
      <c r="CW13" s="626"/>
      <c r="CX13" s="626"/>
      <c r="CY13" s="627"/>
      <c r="CZ13" s="685">
        <v>10.5</v>
      </c>
      <c r="DA13" s="685"/>
      <c r="DB13" s="685"/>
      <c r="DC13" s="685"/>
      <c r="DD13" s="631">
        <v>1757841</v>
      </c>
      <c r="DE13" s="626"/>
      <c r="DF13" s="626"/>
      <c r="DG13" s="626"/>
      <c r="DH13" s="626"/>
      <c r="DI13" s="626"/>
      <c r="DJ13" s="626"/>
      <c r="DK13" s="626"/>
      <c r="DL13" s="626"/>
      <c r="DM13" s="626"/>
      <c r="DN13" s="626"/>
      <c r="DO13" s="626"/>
      <c r="DP13" s="627"/>
      <c r="DQ13" s="631">
        <v>2221907</v>
      </c>
      <c r="DR13" s="626"/>
      <c r="DS13" s="626"/>
      <c r="DT13" s="626"/>
      <c r="DU13" s="626"/>
      <c r="DV13" s="626"/>
      <c r="DW13" s="626"/>
      <c r="DX13" s="626"/>
      <c r="DY13" s="626"/>
      <c r="DZ13" s="626"/>
      <c r="EA13" s="626"/>
      <c r="EB13" s="626"/>
      <c r="EC13" s="666"/>
    </row>
    <row r="14" spans="2:143" ht="11.25" customHeight="1" x14ac:dyDescent="0.15">
      <c r="B14" s="620" t="s">
        <v>253</v>
      </c>
      <c r="C14" s="621"/>
      <c r="D14" s="621"/>
      <c r="E14" s="621"/>
      <c r="F14" s="621"/>
      <c r="G14" s="621"/>
      <c r="H14" s="621"/>
      <c r="I14" s="621"/>
      <c r="J14" s="621"/>
      <c r="K14" s="621"/>
      <c r="L14" s="621"/>
      <c r="M14" s="621"/>
      <c r="N14" s="621"/>
      <c r="O14" s="621"/>
      <c r="P14" s="621"/>
      <c r="Q14" s="622"/>
      <c r="R14" s="623" t="s">
        <v>254</v>
      </c>
      <c r="S14" s="626"/>
      <c r="T14" s="626"/>
      <c r="U14" s="626"/>
      <c r="V14" s="626"/>
      <c r="W14" s="626"/>
      <c r="X14" s="626"/>
      <c r="Y14" s="627"/>
      <c r="Z14" s="685" t="s">
        <v>224</v>
      </c>
      <c r="AA14" s="685"/>
      <c r="AB14" s="685"/>
      <c r="AC14" s="685"/>
      <c r="AD14" s="686" t="s">
        <v>230</v>
      </c>
      <c r="AE14" s="686"/>
      <c r="AF14" s="686"/>
      <c r="AG14" s="686"/>
      <c r="AH14" s="686"/>
      <c r="AI14" s="686"/>
      <c r="AJ14" s="686"/>
      <c r="AK14" s="686"/>
      <c r="AL14" s="628" t="s">
        <v>230</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273917</v>
      </c>
      <c r="BH14" s="626"/>
      <c r="BI14" s="626"/>
      <c r="BJ14" s="626"/>
      <c r="BK14" s="626"/>
      <c r="BL14" s="626"/>
      <c r="BM14" s="626"/>
      <c r="BN14" s="627"/>
      <c r="BO14" s="685">
        <v>1.8</v>
      </c>
      <c r="BP14" s="685"/>
      <c r="BQ14" s="685"/>
      <c r="BR14" s="685"/>
      <c r="BS14" s="631" t="s">
        <v>224</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1941470</v>
      </c>
      <c r="CS14" s="626"/>
      <c r="CT14" s="626"/>
      <c r="CU14" s="626"/>
      <c r="CV14" s="626"/>
      <c r="CW14" s="626"/>
      <c r="CX14" s="626"/>
      <c r="CY14" s="627"/>
      <c r="CZ14" s="685">
        <v>5.9</v>
      </c>
      <c r="DA14" s="685"/>
      <c r="DB14" s="685"/>
      <c r="DC14" s="685"/>
      <c r="DD14" s="631">
        <v>484638</v>
      </c>
      <c r="DE14" s="626"/>
      <c r="DF14" s="626"/>
      <c r="DG14" s="626"/>
      <c r="DH14" s="626"/>
      <c r="DI14" s="626"/>
      <c r="DJ14" s="626"/>
      <c r="DK14" s="626"/>
      <c r="DL14" s="626"/>
      <c r="DM14" s="626"/>
      <c r="DN14" s="626"/>
      <c r="DO14" s="626"/>
      <c r="DP14" s="627"/>
      <c r="DQ14" s="631">
        <v>1248817</v>
      </c>
      <c r="DR14" s="626"/>
      <c r="DS14" s="626"/>
      <c r="DT14" s="626"/>
      <c r="DU14" s="626"/>
      <c r="DV14" s="626"/>
      <c r="DW14" s="626"/>
      <c r="DX14" s="626"/>
      <c r="DY14" s="626"/>
      <c r="DZ14" s="626"/>
      <c r="EA14" s="626"/>
      <c r="EB14" s="626"/>
      <c r="EC14" s="666"/>
    </row>
    <row r="15" spans="2:143" ht="11.25" customHeight="1" x14ac:dyDescent="0.15">
      <c r="B15" s="620" t="s">
        <v>257</v>
      </c>
      <c r="C15" s="621"/>
      <c r="D15" s="621"/>
      <c r="E15" s="621"/>
      <c r="F15" s="621"/>
      <c r="G15" s="621"/>
      <c r="H15" s="621"/>
      <c r="I15" s="621"/>
      <c r="J15" s="621"/>
      <c r="K15" s="621"/>
      <c r="L15" s="621"/>
      <c r="M15" s="621"/>
      <c r="N15" s="621"/>
      <c r="O15" s="621"/>
      <c r="P15" s="621"/>
      <c r="Q15" s="622"/>
      <c r="R15" s="623">
        <v>151525</v>
      </c>
      <c r="S15" s="626"/>
      <c r="T15" s="626"/>
      <c r="U15" s="626"/>
      <c r="V15" s="626"/>
      <c r="W15" s="626"/>
      <c r="X15" s="626"/>
      <c r="Y15" s="627"/>
      <c r="Z15" s="685">
        <v>0.4</v>
      </c>
      <c r="AA15" s="685"/>
      <c r="AB15" s="685"/>
      <c r="AC15" s="685"/>
      <c r="AD15" s="686">
        <v>151525</v>
      </c>
      <c r="AE15" s="686"/>
      <c r="AF15" s="686"/>
      <c r="AG15" s="686"/>
      <c r="AH15" s="686"/>
      <c r="AI15" s="686"/>
      <c r="AJ15" s="686"/>
      <c r="AK15" s="686"/>
      <c r="AL15" s="628">
        <v>0.8</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583120</v>
      </c>
      <c r="BH15" s="626"/>
      <c r="BI15" s="626"/>
      <c r="BJ15" s="626"/>
      <c r="BK15" s="626"/>
      <c r="BL15" s="626"/>
      <c r="BM15" s="626"/>
      <c r="BN15" s="627"/>
      <c r="BO15" s="685">
        <v>3.8</v>
      </c>
      <c r="BP15" s="685"/>
      <c r="BQ15" s="685"/>
      <c r="BR15" s="685"/>
      <c r="BS15" s="631" t="s">
        <v>224</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5388735</v>
      </c>
      <c r="CS15" s="626"/>
      <c r="CT15" s="626"/>
      <c r="CU15" s="626"/>
      <c r="CV15" s="626"/>
      <c r="CW15" s="626"/>
      <c r="CX15" s="626"/>
      <c r="CY15" s="627"/>
      <c r="CZ15" s="685">
        <v>16.399999999999999</v>
      </c>
      <c r="DA15" s="685"/>
      <c r="DB15" s="685"/>
      <c r="DC15" s="685"/>
      <c r="DD15" s="631">
        <v>2047023</v>
      </c>
      <c r="DE15" s="626"/>
      <c r="DF15" s="626"/>
      <c r="DG15" s="626"/>
      <c r="DH15" s="626"/>
      <c r="DI15" s="626"/>
      <c r="DJ15" s="626"/>
      <c r="DK15" s="626"/>
      <c r="DL15" s="626"/>
      <c r="DM15" s="626"/>
      <c r="DN15" s="626"/>
      <c r="DO15" s="626"/>
      <c r="DP15" s="627"/>
      <c r="DQ15" s="631">
        <v>2822354</v>
      </c>
      <c r="DR15" s="626"/>
      <c r="DS15" s="626"/>
      <c r="DT15" s="626"/>
      <c r="DU15" s="626"/>
      <c r="DV15" s="626"/>
      <c r="DW15" s="626"/>
      <c r="DX15" s="626"/>
      <c r="DY15" s="626"/>
      <c r="DZ15" s="626"/>
      <c r="EA15" s="626"/>
      <c r="EB15" s="626"/>
      <c r="EC15" s="666"/>
    </row>
    <row r="16" spans="2:143" ht="11.25" customHeight="1" x14ac:dyDescent="0.15">
      <c r="B16" s="620" t="s">
        <v>260</v>
      </c>
      <c r="C16" s="621"/>
      <c r="D16" s="621"/>
      <c r="E16" s="621"/>
      <c r="F16" s="621"/>
      <c r="G16" s="621"/>
      <c r="H16" s="621"/>
      <c r="I16" s="621"/>
      <c r="J16" s="621"/>
      <c r="K16" s="621"/>
      <c r="L16" s="621"/>
      <c r="M16" s="621"/>
      <c r="N16" s="621"/>
      <c r="O16" s="621"/>
      <c r="P16" s="621"/>
      <c r="Q16" s="622"/>
      <c r="R16" s="623" t="s">
        <v>230</v>
      </c>
      <c r="S16" s="626"/>
      <c r="T16" s="626"/>
      <c r="U16" s="626"/>
      <c r="V16" s="626"/>
      <c r="W16" s="626"/>
      <c r="X16" s="626"/>
      <c r="Y16" s="627"/>
      <c r="Z16" s="685" t="s">
        <v>224</v>
      </c>
      <c r="AA16" s="685"/>
      <c r="AB16" s="685"/>
      <c r="AC16" s="685"/>
      <c r="AD16" s="686" t="s">
        <v>230</v>
      </c>
      <c r="AE16" s="686"/>
      <c r="AF16" s="686"/>
      <c r="AG16" s="686"/>
      <c r="AH16" s="686"/>
      <c r="AI16" s="686"/>
      <c r="AJ16" s="686"/>
      <c r="AK16" s="686"/>
      <c r="AL16" s="628" t="s">
        <v>230</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254</v>
      </c>
      <c r="BH16" s="626"/>
      <c r="BI16" s="626"/>
      <c r="BJ16" s="626"/>
      <c r="BK16" s="626"/>
      <c r="BL16" s="626"/>
      <c r="BM16" s="626"/>
      <c r="BN16" s="627"/>
      <c r="BO16" s="685" t="s">
        <v>230</v>
      </c>
      <c r="BP16" s="685"/>
      <c r="BQ16" s="685"/>
      <c r="BR16" s="685"/>
      <c r="BS16" s="631" t="s">
        <v>254</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74732</v>
      </c>
      <c r="CS16" s="626"/>
      <c r="CT16" s="626"/>
      <c r="CU16" s="626"/>
      <c r="CV16" s="626"/>
      <c r="CW16" s="626"/>
      <c r="CX16" s="626"/>
      <c r="CY16" s="627"/>
      <c r="CZ16" s="685">
        <v>0.2</v>
      </c>
      <c r="DA16" s="685"/>
      <c r="DB16" s="685"/>
      <c r="DC16" s="685"/>
      <c r="DD16" s="631" t="s">
        <v>224</v>
      </c>
      <c r="DE16" s="626"/>
      <c r="DF16" s="626"/>
      <c r="DG16" s="626"/>
      <c r="DH16" s="626"/>
      <c r="DI16" s="626"/>
      <c r="DJ16" s="626"/>
      <c r="DK16" s="626"/>
      <c r="DL16" s="626"/>
      <c r="DM16" s="626"/>
      <c r="DN16" s="626"/>
      <c r="DO16" s="626"/>
      <c r="DP16" s="627"/>
      <c r="DQ16" s="631">
        <v>66168</v>
      </c>
      <c r="DR16" s="626"/>
      <c r="DS16" s="626"/>
      <c r="DT16" s="626"/>
      <c r="DU16" s="626"/>
      <c r="DV16" s="626"/>
      <c r="DW16" s="626"/>
      <c r="DX16" s="626"/>
      <c r="DY16" s="626"/>
      <c r="DZ16" s="626"/>
      <c r="EA16" s="626"/>
      <c r="EB16" s="626"/>
      <c r="EC16" s="666"/>
    </row>
    <row r="17" spans="2:133" ht="11.25" customHeight="1" x14ac:dyDescent="0.15">
      <c r="B17" s="620" t="s">
        <v>263</v>
      </c>
      <c r="C17" s="621"/>
      <c r="D17" s="621"/>
      <c r="E17" s="621"/>
      <c r="F17" s="621"/>
      <c r="G17" s="621"/>
      <c r="H17" s="621"/>
      <c r="I17" s="621"/>
      <c r="J17" s="621"/>
      <c r="K17" s="621"/>
      <c r="L17" s="621"/>
      <c r="M17" s="621"/>
      <c r="N17" s="621"/>
      <c r="O17" s="621"/>
      <c r="P17" s="621"/>
      <c r="Q17" s="622"/>
      <c r="R17" s="623">
        <v>95068</v>
      </c>
      <c r="S17" s="626"/>
      <c r="T17" s="626"/>
      <c r="U17" s="626"/>
      <c r="V17" s="626"/>
      <c r="W17" s="626"/>
      <c r="X17" s="626"/>
      <c r="Y17" s="627"/>
      <c r="Z17" s="685">
        <v>0.3</v>
      </c>
      <c r="AA17" s="685"/>
      <c r="AB17" s="685"/>
      <c r="AC17" s="685"/>
      <c r="AD17" s="686">
        <v>95068</v>
      </c>
      <c r="AE17" s="686"/>
      <c r="AF17" s="686"/>
      <c r="AG17" s="686"/>
      <c r="AH17" s="686"/>
      <c r="AI17" s="686"/>
      <c r="AJ17" s="686"/>
      <c r="AK17" s="686"/>
      <c r="AL17" s="628">
        <v>0.5</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224</v>
      </c>
      <c r="BH17" s="626"/>
      <c r="BI17" s="626"/>
      <c r="BJ17" s="626"/>
      <c r="BK17" s="626"/>
      <c r="BL17" s="626"/>
      <c r="BM17" s="626"/>
      <c r="BN17" s="627"/>
      <c r="BO17" s="685" t="s">
        <v>224</v>
      </c>
      <c r="BP17" s="685"/>
      <c r="BQ17" s="685"/>
      <c r="BR17" s="685"/>
      <c r="BS17" s="631" t="s">
        <v>230</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3168328</v>
      </c>
      <c r="CS17" s="626"/>
      <c r="CT17" s="626"/>
      <c r="CU17" s="626"/>
      <c r="CV17" s="626"/>
      <c r="CW17" s="626"/>
      <c r="CX17" s="626"/>
      <c r="CY17" s="627"/>
      <c r="CZ17" s="685">
        <v>9.6</v>
      </c>
      <c r="DA17" s="685"/>
      <c r="DB17" s="685"/>
      <c r="DC17" s="685"/>
      <c r="DD17" s="631" t="s">
        <v>224</v>
      </c>
      <c r="DE17" s="626"/>
      <c r="DF17" s="626"/>
      <c r="DG17" s="626"/>
      <c r="DH17" s="626"/>
      <c r="DI17" s="626"/>
      <c r="DJ17" s="626"/>
      <c r="DK17" s="626"/>
      <c r="DL17" s="626"/>
      <c r="DM17" s="626"/>
      <c r="DN17" s="626"/>
      <c r="DO17" s="626"/>
      <c r="DP17" s="627"/>
      <c r="DQ17" s="631">
        <v>3167146</v>
      </c>
      <c r="DR17" s="626"/>
      <c r="DS17" s="626"/>
      <c r="DT17" s="626"/>
      <c r="DU17" s="626"/>
      <c r="DV17" s="626"/>
      <c r="DW17" s="626"/>
      <c r="DX17" s="626"/>
      <c r="DY17" s="626"/>
      <c r="DZ17" s="626"/>
      <c r="EA17" s="626"/>
      <c r="EB17" s="626"/>
      <c r="EC17" s="666"/>
    </row>
    <row r="18" spans="2:133" ht="11.25" customHeight="1" x14ac:dyDescent="0.15">
      <c r="B18" s="620" t="s">
        <v>266</v>
      </c>
      <c r="C18" s="621"/>
      <c r="D18" s="621"/>
      <c r="E18" s="621"/>
      <c r="F18" s="621"/>
      <c r="G18" s="621"/>
      <c r="H18" s="621"/>
      <c r="I18" s="621"/>
      <c r="J18" s="621"/>
      <c r="K18" s="621"/>
      <c r="L18" s="621"/>
      <c r="M18" s="621"/>
      <c r="N18" s="621"/>
      <c r="O18" s="621"/>
      <c r="P18" s="621"/>
      <c r="Q18" s="622"/>
      <c r="R18" s="623">
        <v>2282059</v>
      </c>
      <c r="S18" s="626"/>
      <c r="T18" s="626"/>
      <c r="U18" s="626"/>
      <c r="V18" s="626"/>
      <c r="W18" s="626"/>
      <c r="X18" s="626"/>
      <c r="Y18" s="627"/>
      <c r="Z18" s="685">
        <v>6.7</v>
      </c>
      <c r="AA18" s="685"/>
      <c r="AB18" s="685"/>
      <c r="AC18" s="685"/>
      <c r="AD18" s="686">
        <v>1689427</v>
      </c>
      <c r="AE18" s="686"/>
      <c r="AF18" s="686"/>
      <c r="AG18" s="686"/>
      <c r="AH18" s="686"/>
      <c r="AI18" s="686"/>
      <c r="AJ18" s="686"/>
      <c r="AK18" s="686"/>
      <c r="AL18" s="628">
        <v>9.1999999999999993</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224</v>
      </c>
      <c r="BH18" s="626"/>
      <c r="BI18" s="626"/>
      <c r="BJ18" s="626"/>
      <c r="BK18" s="626"/>
      <c r="BL18" s="626"/>
      <c r="BM18" s="626"/>
      <c r="BN18" s="627"/>
      <c r="BO18" s="685" t="s">
        <v>230</v>
      </c>
      <c r="BP18" s="685"/>
      <c r="BQ18" s="685"/>
      <c r="BR18" s="685"/>
      <c r="BS18" s="631" t="s">
        <v>224</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254</v>
      </c>
      <c r="CS18" s="626"/>
      <c r="CT18" s="626"/>
      <c r="CU18" s="626"/>
      <c r="CV18" s="626"/>
      <c r="CW18" s="626"/>
      <c r="CX18" s="626"/>
      <c r="CY18" s="627"/>
      <c r="CZ18" s="685" t="s">
        <v>230</v>
      </c>
      <c r="DA18" s="685"/>
      <c r="DB18" s="685"/>
      <c r="DC18" s="685"/>
      <c r="DD18" s="631" t="s">
        <v>224</v>
      </c>
      <c r="DE18" s="626"/>
      <c r="DF18" s="626"/>
      <c r="DG18" s="626"/>
      <c r="DH18" s="626"/>
      <c r="DI18" s="626"/>
      <c r="DJ18" s="626"/>
      <c r="DK18" s="626"/>
      <c r="DL18" s="626"/>
      <c r="DM18" s="626"/>
      <c r="DN18" s="626"/>
      <c r="DO18" s="626"/>
      <c r="DP18" s="627"/>
      <c r="DQ18" s="631" t="s">
        <v>254</v>
      </c>
      <c r="DR18" s="626"/>
      <c r="DS18" s="626"/>
      <c r="DT18" s="626"/>
      <c r="DU18" s="626"/>
      <c r="DV18" s="626"/>
      <c r="DW18" s="626"/>
      <c r="DX18" s="626"/>
      <c r="DY18" s="626"/>
      <c r="DZ18" s="626"/>
      <c r="EA18" s="626"/>
      <c r="EB18" s="626"/>
      <c r="EC18" s="666"/>
    </row>
    <row r="19" spans="2:133" ht="11.25" customHeight="1" x14ac:dyDescent="0.15">
      <c r="B19" s="620" t="s">
        <v>269</v>
      </c>
      <c r="C19" s="621"/>
      <c r="D19" s="621"/>
      <c r="E19" s="621"/>
      <c r="F19" s="621"/>
      <c r="G19" s="621"/>
      <c r="H19" s="621"/>
      <c r="I19" s="621"/>
      <c r="J19" s="621"/>
      <c r="K19" s="621"/>
      <c r="L19" s="621"/>
      <c r="M19" s="621"/>
      <c r="N19" s="621"/>
      <c r="O19" s="621"/>
      <c r="P19" s="621"/>
      <c r="Q19" s="622"/>
      <c r="R19" s="623">
        <v>1689427</v>
      </c>
      <c r="S19" s="626"/>
      <c r="T19" s="626"/>
      <c r="U19" s="626"/>
      <c r="V19" s="626"/>
      <c r="W19" s="626"/>
      <c r="X19" s="626"/>
      <c r="Y19" s="627"/>
      <c r="Z19" s="685">
        <v>5</v>
      </c>
      <c r="AA19" s="685"/>
      <c r="AB19" s="685"/>
      <c r="AC19" s="685"/>
      <c r="AD19" s="686">
        <v>1689427</v>
      </c>
      <c r="AE19" s="686"/>
      <c r="AF19" s="686"/>
      <c r="AG19" s="686"/>
      <c r="AH19" s="686"/>
      <c r="AI19" s="686"/>
      <c r="AJ19" s="686"/>
      <c r="AK19" s="686"/>
      <c r="AL19" s="628">
        <v>9.1999999999999993</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1248639</v>
      </c>
      <c r="BH19" s="626"/>
      <c r="BI19" s="626"/>
      <c r="BJ19" s="626"/>
      <c r="BK19" s="626"/>
      <c r="BL19" s="626"/>
      <c r="BM19" s="626"/>
      <c r="BN19" s="627"/>
      <c r="BO19" s="685">
        <v>8.1</v>
      </c>
      <c r="BP19" s="685"/>
      <c r="BQ19" s="685"/>
      <c r="BR19" s="685"/>
      <c r="BS19" s="631" t="s">
        <v>224</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224</v>
      </c>
      <c r="CS19" s="626"/>
      <c r="CT19" s="626"/>
      <c r="CU19" s="626"/>
      <c r="CV19" s="626"/>
      <c r="CW19" s="626"/>
      <c r="CX19" s="626"/>
      <c r="CY19" s="627"/>
      <c r="CZ19" s="685" t="s">
        <v>224</v>
      </c>
      <c r="DA19" s="685"/>
      <c r="DB19" s="685"/>
      <c r="DC19" s="685"/>
      <c r="DD19" s="631" t="s">
        <v>230</v>
      </c>
      <c r="DE19" s="626"/>
      <c r="DF19" s="626"/>
      <c r="DG19" s="626"/>
      <c r="DH19" s="626"/>
      <c r="DI19" s="626"/>
      <c r="DJ19" s="626"/>
      <c r="DK19" s="626"/>
      <c r="DL19" s="626"/>
      <c r="DM19" s="626"/>
      <c r="DN19" s="626"/>
      <c r="DO19" s="626"/>
      <c r="DP19" s="627"/>
      <c r="DQ19" s="631" t="s">
        <v>230</v>
      </c>
      <c r="DR19" s="626"/>
      <c r="DS19" s="626"/>
      <c r="DT19" s="626"/>
      <c r="DU19" s="626"/>
      <c r="DV19" s="626"/>
      <c r="DW19" s="626"/>
      <c r="DX19" s="626"/>
      <c r="DY19" s="626"/>
      <c r="DZ19" s="626"/>
      <c r="EA19" s="626"/>
      <c r="EB19" s="626"/>
      <c r="EC19" s="666"/>
    </row>
    <row r="20" spans="2:133" ht="11.25" customHeight="1" x14ac:dyDescent="0.15">
      <c r="B20" s="620" t="s">
        <v>272</v>
      </c>
      <c r="C20" s="621"/>
      <c r="D20" s="621"/>
      <c r="E20" s="621"/>
      <c r="F20" s="621"/>
      <c r="G20" s="621"/>
      <c r="H20" s="621"/>
      <c r="I20" s="621"/>
      <c r="J20" s="621"/>
      <c r="K20" s="621"/>
      <c r="L20" s="621"/>
      <c r="M20" s="621"/>
      <c r="N20" s="621"/>
      <c r="O20" s="621"/>
      <c r="P20" s="621"/>
      <c r="Q20" s="622"/>
      <c r="R20" s="623">
        <v>592632</v>
      </c>
      <c r="S20" s="626"/>
      <c r="T20" s="626"/>
      <c r="U20" s="626"/>
      <c r="V20" s="626"/>
      <c r="W20" s="626"/>
      <c r="X20" s="626"/>
      <c r="Y20" s="627"/>
      <c r="Z20" s="685">
        <v>1.7</v>
      </c>
      <c r="AA20" s="685"/>
      <c r="AB20" s="685"/>
      <c r="AC20" s="685"/>
      <c r="AD20" s="686" t="s">
        <v>224</v>
      </c>
      <c r="AE20" s="686"/>
      <c r="AF20" s="686"/>
      <c r="AG20" s="686"/>
      <c r="AH20" s="686"/>
      <c r="AI20" s="686"/>
      <c r="AJ20" s="686"/>
      <c r="AK20" s="686"/>
      <c r="AL20" s="628" t="s">
        <v>224</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1248639</v>
      </c>
      <c r="BH20" s="626"/>
      <c r="BI20" s="626"/>
      <c r="BJ20" s="626"/>
      <c r="BK20" s="626"/>
      <c r="BL20" s="626"/>
      <c r="BM20" s="626"/>
      <c r="BN20" s="627"/>
      <c r="BO20" s="685">
        <v>8.1</v>
      </c>
      <c r="BP20" s="685"/>
      <c r="BQ20" s="685"/>
      <c r="BR20" s="685"/>
      <c r="BS20" s="631" t="s">
        <v>230</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32954760</v>
      </c>
      <c r="CS20" s="626"/>
      <c r="CT20" s="626"/>
      <c r="CU20" s="626"/>
      <c r="CV20" s="626"/>
      <c r="CW20" s="626"/>
      <c r="CX20" s="626"/>
      <c r="CY20" s="627"/>
      <c r="CZ20" s="685">
        <v>100</v>
      </c>
      <c r="DA20" s="685"/>
      <c r="DB20" s="685"/>
      <c r="DC20" s="685"/>
      <c r="DD20" s="631">
        <v>4931761</v>
      </c>
      <c r="DE20" s="626"/>
      <c r="DF20" s="626"/>
      <c r="DG20" s="626"/>
      <c r="DH20" s="626"/>
      <c r="DI20" s="626"/>
      <c r="DJ20" s="626"/>
      <c r="DK20" s="626"/>
      <c r="DL20" s="626"/>
      <c r="DM20" s="626"/>
      <c r="DN20" s="626"/>
      <c r="DO20" s="626"/>
      <c r="DP20" s="627"/>
      <c r="DQ20" s="631">
        <v>21804290</v>
      </c>
      <c r="DR20" s="626"/>
      <c r="DS20" s="626"/>
      <c r="DT20" s="626"/>
      <c r="DU20" s="626"/>
      <c r="DV20" s="626"/>
      <c r="DW20" s="626"/>
      <c r="DX20" s="626"/>
      <c r="DY20" s="626"/>
      <c r="DZ20" s="626"/>
      <c r="EA20" s="626"/>
      <c r="EB20" s="626"/>
      <c r="EC20" s="666"/>
    </row>
    <row r="21" spans="2:133" ht="11.25" customHeight="1" x14ac:dyDescent="0.15">
      <c r="B21" s="620" t="s">
        <v>275</v>
      </c>
      <c r="C21" s="621"/>
      <c r="D21" s="621"/>
      <c r="E21" s="621"/>
      <c r="F21" s="621"/>
      <c r="G21" s="621"/>
      <c r="H21" s="621"/>
      <c r="I21" s="621"/>
      <c r="J21" s="621"/>
      <c r="K21" s="621"/>
      <c r="L21" s="621"/>
      <c r="M21" s="621"/>
      <c r="N21" s="621"/>
      <c r="O21" s="621"/>
      <c r="P21" s="621"/>
      <c r="Q21" s="622"/>
      <c r="R21" s="623" t="s">
        <v>230</v>
      </c>
      <c r="S21" s="626"/>
      <c r="T21" s="626"/>
      <c r="U21" s="626"/>
      <c r="V21" s="626"/>
      <c r="W21" s="626"/>
      <c r="X21" s="626"/>
      <c r="Y21" s="627"/>
      <c r="Z21" s="685" t="s">
        <v>230</v>
      </c>
      <c r="AA21" s="685"/>
      <c r="AB21" s="685"/>
      <c r="AC21" s="685"/>
      <c r="AD21" s="686" t="s">
        <v>137</v>
      </c>
      <c r="AE21" s="686"/>
      <c r="AF21" s="686"/>
      <c r="AG21" s="686"/>
      <c r="AH21" s="686"/>
      <c r="AI21" s="686"/>
      <c r="AJ21" s="686"/>
      <c r="AK21" s="686"/>
      <c r="AL21" s="628" t="s">
        <v>224</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t="s">
        <v>230</v>
      </c>
      <c r="BH21" s="626"/>
      <c r="BI21" s="626"/>
      <c r="BJ21" s="626"/>
      <c r="BK21" s="626"/>
      <c r="BL21" s="626"/>
      <c r="BM21" s="626"/>
      <c r="BN21" s="627"/>
      <c r="BO21" s="685" t="s">
        <v>224</v>
      </c>
      <c r="BP21" s="685"/>
      <c r="BQ21" s="685"/>
      <c r="BR21" s="685"/>
      <c r="BS21" s="631" t="s">
        <v>224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277</v>
      </c>
      <c r="C22" s="621"/>
      <c r="D22" s="621"/>
      <c r="E22" s="621"/>
      <c r="F22" s="621"/>
      <c r="G22" s="621"/>
      <c r="H22" s="621"/>
      <c r="I22" s="621"/>
      <c r="J22" s="621"/>
      <c r="K22" s="621"/>
      <c r="L22" s="621"/>
      <c r="M22" s="621"/>
      <c r="N22" s="621"/>
      <c r="O22" s="621"/>
      <c r="P22" s="621"/>
      <c r="Q22" s="622"/>
      <c r="R22" s="623">
        <v>20116300</v>
      </c>
      <c r="S22" s="626"/>
      <c r="T22" s="626"/>
      <c r="U22" s="626"/>
      <c r="V22" s="626"/>
      <c r="W22" s="626"/>
      <c r="X22" s="626"/>
      <c r="Y22" s="627"/>
      <c r="Z22" s="685">
        <v>59</v>
      </c>
      <c r="AA22" s="685"/>
      <c r="AB22" s="685"/>
      <c r="AC22" s="685"/>
      <c r="AD22" s="686">
        <v>18275029</v>
      </c>
      <c r="AE22" s="686"/>
      <c r="AF22" s="686"/>
      <c r="AG22" s="686"/>
      <c r="AH22" s="686"/>
      <c r="AI22" s="686"/>
      <c r="AJ22" s="686"/>
      <c r="AK22" s="686"/>
      <c r="AL22" s="628">
        <v>99.3</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224</v>
      </c>
      <c r="BH22" s="626"/>
      <c r="BI22" s="626"/>
      <c r="BJ22" s="626"/>
      <c r="BK22" s="626"/>
      <c r="BL22" s="626"/>
      <c r="BM22" s="626"/>
      <c r="BN22" s="627"/>
      <c r="BO22" s="685" t="s">
        <v>224</v>
      </c>
      <c r="BP22" s="685"/>
      <c r="BQ22" s="685"/>
      <c r="BR22" s="685"/>
      <c r="BS22" s="631" t="s">
        <v>224</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280</v>
      </c>
      <c r="C23" s="621"/>
      <c r="D23" s="621"/>
      <c r="E23" s="621"/>
      <c r="F23" s="621"/>
      <c r="G23" s="621"/>
      <c r="H23" s="621"/>
      <c r="I23" s="621"/>
      <c r="J23" s="621"/>
      <c r="K23" s="621"/>
      <c r="L23" s="621"/>
      <c r="M23" s="621"/>
      <c r="N23" s="621"/>
      <c r="O23" s="621"/>
      <c r="P23" s="621"/>
      <c r="Q23" s="622"/>
      <c r="R23" s="623">
        <v>17585</v>
      </c>
      <c r="S23" s="626"/>
      <c r="T23" s="626"/>
      <c r="U23" s="626"/>
      <c r="V23" s="626"/>
      <c r="W23" s="626"/>
      <c r="X23" s="626"/>
      <c r="Y23" s="627"/>
      <c r="Z23" s="685">
        <v>0.1</v>
      </c>
      <c r="AA23" s="685"/>
      <c r="AB23" s="685"/>
      <c r="AC23" s="685"/>
      <c r="AD23" s="686">
        <v>17585</v>
      </c>
      <c r="AE23" s="686"/>
      <c r="AF23" s="686"/>
      <c r="AG23" s="686"/>
      <c r="AH23" s="686"/>
      <c r="AI23" s="686"/>
      <c r="AJ23" s="686"/>
      <c r="AK23" s="686"/>
      <c r="AL23" s="628">
        <v>0.1</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1248639</v>
      </c>
      <c r="BH23" s="626"/>
      <c r="BI23" s="626"/>
      <c r="BJ23" s="626"/>
      <c r="BK23" s="626"/>
      <c r="BL23" s="626"/>
      <c r="BM23" s="626"/>
      <c r="BN23" s="627"/>
      <c r="BO23" s="685">
        <v>8.1</v>
      </c>
      <c r="BP23" s="685"/>
      <c r="BQ23" s="685"/>
      <c r="BR23" s="685"/>
      <c r="BS23" s="631" t="s">
        <v>224</v>
      </c>
      <c r="BT23" s="626"/>
      <c r="BU23" s="626"/>
      <c r="BV23" s="626"/>
      <c r="BW23" s="626"/>
      <c r="BX23" s="626"/>
      <c r="BY23" s="626"/>
      <c r="BZ23" s="626"/>
      <c r="CA23" s="626"/>
      <c r="CB23" s="666"/>
      <c r="CD23" s="740" t="s">
        <v>218</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0" t="s">
        <v>287</v>
      </c>
      <c r="C24" s="621"/>
      <c r="D24" s="621"/>
      <c r="E24" s="621"/>
      <c r="F24" s="621"/>
      <c r="G24" s="621"/>
      <c r="H24" s="621"/>
      <c r="I24" s="621"/>
      <c r="J24" s="621"/>
      <c r="K24" s="621"/>
      <c r="L24" s="621"/>
      <c r="M24" s="621"/>
      <c r="N24" s="621"/>
      <c r="O24" s="621"/>
      <c r="P24" s="621"/>
      <c r="Q24" s="622"/>
      <c r="R24" s="623">
        <v>953655</v>
      </c>
      <c r="S24" s="626"/>
      <c r="T24" s="626"/>
      <c r="U24" s="626"/>
      <c r="V24" s="626"/>
      <c r="W24" s="626"/>
      <c r="X24" s="626"/>
      <c r="Y24" s="627"/>
      <c r="Z24" s="685">
        <v>2.8</v>
      </c>
      <c r="AA24" s="685"/>
      <c r="AB24" s="685"/>
      <c r="AC24" s="685"/>
      <c r="AD24" s="686">
        <v>949</v>
      </c>
      <c r="AE24" s="686"/>
      <c r="AF24" s="686"/>
      <c r="AG24" s="686"/>
      <c r="AH24" s="686"/>
      <c r="AI24" s="686"/>
      <c r="AJ24" s="686"/>
      <c r="AK24" s="686"/>
      <c r="AL24" s="628">
        <v>0</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224</v>
      </c>
      <c r="BH24" s="626"/>
      <c r="BI24" s="626"/>
      <c r="BJ24" s="626"/>
      <c r="BK24" s="626"/>
      <c r="BL24" s="626"/>
      <c r="BM24" s="626"/>
      <c r="BN24" s="627"/>
      <c r="BO24" s="685" t="s">
        <v>230</v>
      </c>
      <c r="BP24" s="685"/>
      <c r="BQ24" s="685"/>
      <c r="BR24" s="685"/>
      <c r="BS24" s="631" t="s">
        <v>230</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13660328</v>
      </c>
      <c r="CS24" s="689"/>
      <c r="CT24" s="689"/>
      <c r="CU24" s="689"/>
      <c r="CV24" s="689"/>
      <c r="CW24" s="689"/>
      <c r="CX24" s="689"/>
      <c r="CY24" s="735"/>
      <c r="CZ24" s="736">
        <v>41.5</v>
      </c>
      <c r="DA24" s="705"/>
      <c r="DB24" s="705"/>
      <c r="DC24" s="739"/>
      <c r="DD24" s="734">
        <v>8727981</v>
      </c>
      <c r="DE24" s="689"/>
      <c r="DF24" s="689"/>
      <c r="DG24" s="689"/>
      <c r="DH24" s="689"/>
      <c r="DI24" s="689"/>
      <c r="DJ24" s="689"/>
      <c r="DK24" s="735"/>
      <c r="DL24" s="734">
        <v>8598012</v>
      </c>
      <c r="DM24" s="689"/>
      <c r="DN24" s="689"/>
      <c r="DO24" s="689"/>
      <c r="DP24" s="689"/>
      <c r="DQ24" s="689"/>
      <c r="DR24" s="689"/>
      <c r="DS24" s="689"/>
      <c r="DT24" s="689"/>
      <c r="DU24" s="689"/>
      <c r="DV24" s="735"/>
      <c r="DW24" s="736">
        <v>44.3</v>
      </c>
      <c r="DX24" s="705"/>
      <c r="DY24" s="705"/>
      <c r="DZ24" s="705"/>
      <c r="EA24" s="705"/>
      <c r="EB24" s="705"/>
      <c r="EC24" s="737"/>
    </row>
    <row r="25" spans="2:133" ht="11.25" customHeight="1" x14ac:dyDescent="0.15">
      <c r="B25" s="620" t="s">
        <v>290</v>
      </c>
      <c r="C25" s="621"/>
      <c r="D25" s="621"/>
      <c r="E25" s="621"/>
      <c r="F25" s="621"/>
      <c r="G25" s="621"/>
      <c r="H25" s="621"/>
      <c r="I25" s="621"/>
      <c r="J25" s="621"/>
      <c r="K25" s="621"/>
      <c r="L25" s="621"/>
      <c r="M25" s="621"/>
      <c r="N25" s="621"/>
      <c r="O25" s="621"/>
      <c r="P25" s="621"/>
      <c r="Q25" s="622"/>
      <c r="R25" s="623">
        <v>424249</v>
      </c>
      <c r="S25" s="626"/>
      <c r="T25" s="626"/>
      <c r="U25" s="626"/>
      <c r="V25" s="626"/>
      <c r="W25" s="626"/>
      <c r="X25" s="626"/>
      <c r="Y25" s="627"/>
      <c r="Z25" s="685">
        <v>1.2</v>
      </c>
      <c r="AA25" s="685"/>
      <c r="AB25" s="685"/>
      <c r="AC25" s="685"/>
      <c r="AD25" s="686">
        <v>53373</v>
      </c>
      <c r="AE25" s="686"/>
      <c r="AF25" s="686"/>
      <c r="AG25" s="686"/>
      <c r="AH25" s="686"/>
      <c r="AI25" s="686"/>
      <c r="AJ25" s="686"/>
      <c r="AK25" s="686"/>
      <c r="AL25" s="628">
        <v>0.3</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224</v>
      </c>
      <c r="BH25" s="626"/>
      <c r="BI25" s="626"/>
      <c r="BJ25" s="626"/>
      <c r="BK25" s="626"/>
      <c r="BL25" s="626"/>
      <c r="BM25" s="626"/>
      <c r="BN25" s="627"/>
      <c r="BO25" s="685" t="s">
        <v>254</v>
      </c>
      <c r="BP25" s="685"/>
      <c r="BQ25" s="685"/>
      <c r="BR25" s="685"/>
      <c r="BS25" s="631" t="s">
        <v>224</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4385164</v>
      </c>
      <c r="CS25" s="624"/>
      <c r="CT25" s="624"/>
      <c r="CU25" s="624"/>
      <c r="CV25" s="624"/>
      <c r="CW25" s="624"/>
      <c r="CX25" s="624"/>
      <c r="CY25" s="625"/>
      <c r="CZ25" s="628">
        <v>13.3</v>
      </c>
      <c r="DA25" s="657"/>
      <c r="DB25" s="657"/>
      <c r="DC25" s="658"/>
      <c r="DD25" s="631">
        <v>3799920</v>
      </c>
      <c r="DE25" s="624"/>
      <c r="DF25" s="624"/>
      <c r="DG25" s="624"/>
      <c r="DH25" s="624"/>
      <c r="DI25" s="624"/>
      <c r="DJ25" s="624"/>
      <c r="DK25" s="625"/>
      <c r="DL25" s="631">
        <v>3733056</v>
      </c>
      <c r="DM25" s="624"/>
      <c r="DN25" s="624"/>
      <c r="DO25" s="624"/>
      <c r="DP25" s="624"/>
      <c r="DQ25" s="624"/>
      <c r="DR25" s="624"/>
      <c r="DS25" s="624"/>
      <c r="DT25" s="624"/>
      <c r="DU25" s="624"/>
      <c r="DV25" s="625"/>
      <c r="DW25" s="628">
        <v>19.2</v>
      </c>
      <c r="DX25" s="657"/>
      <c r="DY25" s="657"/>
      <c r="DZ25" s="657"/>
      <c r="EA25" s="657"/>
      <c r="EB25" s="657"/>
      <c r="EC25" s="659"/>
    </row>
    <row r="26" spans="2:133" ht="11.25" customHeight="1" x14ac:dyDescent="0.15">
      <c r="B26" s="620" t="s">
        <v>293</v>
      </c>
      <c r="C26" s="621"/>
      <c r="D26" s="621"/>
      <c r="E26" s="621"/>
      <c r="F26" s="621"/>
      <c r="G26" s="621"/>
      <c r="H26" s="621"/>
      <c r="I26" s="621"/>
      <c r="J26" s="621"/>
      <c r="K26" s="621"/>
      <c r="L26" s="621"/>
      <c r="M26" s="621"/>
      <c r="N26" s="621"/>
      <c r="O26" s="621"/>
      <c r="P26" s="621"/>
      <c r="Q26" s="622"/>
      <c r="R26" s="623">
        <v>51172</v>
      </c>
      <c r="S26" s="626"/>
      <c r="T26" s="626"/>
      <c r="U26" s="626"/>
      <c r="V26" s="626"/>
      <c r="W26" s="626"/>
      <c r="X26" s="626"/>
      <c r="Y26" s="627"/>
      <c r="Z26" s="685">
        <v>0.2</v>
      </c>
      <c r="AA26" s="685"/>
      <c r="AB26" s="685"/>
      <c r="AC26" s="685"/>
      <c r="AD26" s="686" t="s">
        <v>224</v>
      </c>
      <c r="AE26" s="686"/>
      <c r="AF26" s="686"/>
      <c r="AG26" s="686"/>
      <c r="AH26" s="686"/>
      <c r="AI26" s="686"/>
      <c r="AJ26" s="686"/>
      <c r="AK26" s="686"/>
      <c r="AL26" s="628" t="s">
        <v>224</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254</v>
      </c>
      <c r="BH26" s="626"/>
      <c r="BI26" s="626"/>
      <c r="BJ26" s="626"/>
      <c r="BK26" s="626"/>
      <c r="BL26" s="626"/>
      <c r="BM26" s="626"/>
      <c r="BN26" s="627"/>
      <c r="BO26" s="685" t="s">
        <v>254</v>
      </c>
      <c r="BP26" s="685"/>
      <c r="BQ26" s="685"/>
      <c r="BR26" s="685"/>
      <c r="BS26" s="631" t="s">
        <v>224</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3201228</v>
      </c>
      <c r="CS26" s="626"/>
      <c r="CT26" s="626"/>
      <c r="CU26" s="626"/>
      <c r="CV26" s="626"/>
      <c r="CW26" s="626"/>
      <c r="CX26" s="626"/>
      <c r="CY26" s="627"/>
      <c r="CZ26" s="628">
        <v>9.6999999999999993</v>
      </c>
      <c r="DA26" s="657"/>
      <c r="DB26" s="657"/>
      <c r="DC26" s="658"/>
      <c r="DD26" s="631">
        <v>2715805</v>
      </c>
      <c r="DE26" s="626"/>
      <c r="DF26" s="626"/>
      <c r="DG26" s="626"/>
      <c r="DH26" s="626"/>
      <c r="DI26" s="626"/>
      <c r="DJ26" s="626"/>
      <c r="DK26" s="627"/>
      <c r="DL26" s="631" t="s">
        <v>230</v>
      </c>
      <c r="DM26" s="626"/>
      <c r="DN26" s="626"/>
      <c r="DO26" s="626"/>
      <c r="DP26" s="626"/>
      <c r="DQ26" s="626"/>
      <c r="DR26" s="626"/>
      <c r="DS26" s="626"/>
      <c r="DT26" s="626"/>
      <c r="DU26" s="626"/>
      <c r="DV26" s="627"/>
      <c r="DW26" s="628" t="s">
        <v>230</v>
      </c>
      <c r="DX26" s="657"/>
      <c r="DY26" s="657"/>
      <c r="DZ26" s="657"/>
      <c r="EA26" s="657"/>
      <c r="EB26" s="657"/>
      <c r="EC26" s="659"/>
    </row>
    <row r="27" spans="2:133" ht="11.25" customHeight="1" x14ac:dyDescent="0.15">
      <c r="B27" s="620" t="s">
        <v>296</v>
      </c>
      <c r="C27" s="621"/>
      <c r="D27" s="621"/>
      <c r="E27" s="621"/>
      <c r="F27" s="621"/>
      <c r="G27" s="621"/>
      <c r="H27" s="621"/>
      <c r="I27" s="621"/>
      <c r="J27" s="621"/>
      <c r="K27" s="621"/>
      <c r="L27" s="621"/>
      <c r="M27" s="621"/>
      <c r="N27" s="621"/>
      <c r="O27" s="621"/>
      <c r="P27" s="621"/>
      <c r="Q27" s="622"/>
      <c r="R27" s="623">
        <v>4125740</v>
      </c>
      <c r="S27" s="626"/>
      <c r="T27" s="626"/>
      <c r="U27" s="626"/>
      <c r="V27" s="626"/>
      <c r="W27" s="626"/>
      <c r="X27" s="626"/>
      <c r="Y27" s="627"/>
      <c r="Z27" s="685">
        <v>12.1</v>
      </c>
      <c r="AA27" s="685"/>
      <c r="AB27" s="685"/>
      <c r="AC27" s="685"/>
      <c r="AD27" s="686" t="s">
        <v>230</v>
      </c>
      <c r="AE27" s="686"/>
      <c r="AF27" s="686"/>
      <c r="AG27" s="686"/>
      <c r="AH27" s="686"/>
      <c r="AI27" s="686"/>
      <c r="AJ27" s="686"/>
      <c r="AK27" s="686"/>
      <c r="AL27" s="628" t="s">
        <v>224</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15370473</v>
      </c>
      <c r="BH27" s="626"/>
      <c r="BI27" s="626"/>
      <c r="BJ27" s="626"/>
      <c r="BK27" s="626"/>
      <c r="BL27" s="626"/>
      <c r="BM27" s="626"/>
      <c r="BN27" s="627"/>
      <c r="BO27" s="685">
        <v>100</v>
      </c>
      <c r="BP27" s="685"/>
      <c r="BQ27" s="685"/>
      <c r="BR27" s="685"/>
      <c r="BS27" s="631" t="s">
        <v>224</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6106836</v>
      </c>
      <c r="CS27" s="624"/>
      <c r="CT27" s="624"/>
      <c r="CU27" s="624"/>
      <c r="CV27" s="624"/>
      <c r="CW27" s="624"/>
      <c r="CX27" s="624"/>
      <c r="CY27" s="625"/>
      <c r="CZ27" s="628">
        <v>18.5</v>
      </c>
      <c r="DA27" s="657"/>
      <c r="DB27" s="657"/>
      <c r="DC27" s="658"/>
      <c r="DD27" s="631">
        <v>1760915</v>
      </c>
      <c r="DE27" s="624"/>
      <c r="DF27" s="624"/>
      <c r="DG27" s="624"/>
      <c r="DH27" s="624"/>
      <c r="DI27" s="624"/>
      <c r="DJ27" s="624"/>
      <c r="DK27" s="625"/>
      <c r="DL27" s="631">
        <v>1760915</v>
      </c>
      <c r="DM27" s="624"/>
      <c r="DN27" s="624"/>
      <c r="DO27" s="624"/>
      <c r="DP27" s="624"/>
      <c r="DQ27" s="624"/>
      <c r="DR27" s="624"/>
      <c r="DS27" s="624"/>
      <c r="DT27" s="624"/>
      <c r="DU27" s="624"/>
      <c r="DV27" s="625"/>
      <c r="DW27" s="628">
        <v>9.1</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3" t="s">
        <v>224</v>
      </c>
      <c r="S28" s="626"/>
      <c r="T28" s="626"/>
      <c r="U28" s="626"/>
      <c r="V28" s="626"/>
      <c r="W28" s="626"/>
      <c r="X28" s="626"/>
      <c r="Y28" s="627"/>
      <c r="Z28" s="685" t="s">
        <v>224</v>
      </c>
      <c r="AA28" s="685"/>
      <c r="AB28" s="685"/>
      <c r="AC28" s="685"/>
      <c r="AD28" s="686" t="s">
        <v>224</v>
      </c>
      <c r="AE28" s="686"/>
      <c r="AF28" s="686"/>
      <c r="AG28" s="686"/>
      <c r="AH28" s="686"/>
      <c r="AI28" s="686"/>
      <c r="AJ28" s="686"/>
      <c r="AK28" s="686"/>
      <c r="AL28" s="628" t="s">
        <v>230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3168328</v>
      </c>
      <c r="CS28" s="626"/>
      <c r="CT28" s="626"/>
      <c r="CU28" s="626"/>
      <c r="CV28" s="626"/>
      <c r="CW28" s="626"/>
      <c r="CX28" s="626"/>
      <c r="CY28" s="627"/>
      <c r="CZ28" s="628">
        <v>9.6</v>
      </c>
      <c r="DA28" s="657"/>
      <c r="DB28" s="657"/>
      <c r="DC28" s="658"/>
      <c r="DD28" s="631">
        <v>3167146</v>
      </c>
      <c r="DE28" s="626"/>
      <c r="DF28" s="626"/>
      <c r="DG28" s="626"/>
      <c r="DH28" s="626"/>
      <c r="DI28" s="626"/>
      <c r="DJ28" s="626"/>
      <c r="DK28" s="627"/>
      <c r="DL28" s="631">
        <v>3104041</v>
      </c>
      <c r="DM28" s="626"/>
      <c r="DN28" s="626"/>
      <c r="DO28" s="626"/>
      <c r="DP28" s="626"/>
      <c r="DQ28" s="626"/>
      <c r="DR28" s="626"/>
      <c r="DS28" s="626"/>
      <c r="DT28" s="626"/>
      <c r="DU28" s="626"/>
      <c r="DV28" s="627"/>
      <c r="DW28" s="628">
        <v>16</v>
      </c>
      <c r="DX28" s="657"/>
      <c r="DY28" s="657"/>
      <c r="DZ28" s="657"/>
      <c r="EA28" s="657"/>
      <c r="EB28" s="657"/>
      <c r="EC28" s="659"/>
    </row>
    <row r="29" spans="2:133" ht="11.25" customHeight="1" x14ac:dyDescent="0.15">
      <c r="B29" s="620" t="s">
        <v>301</v>
      </c>
      <c r="C29" s="621"/>
      <c r="D29" s="621"/>
      <c r="E29" s="621"/>
      <c r="F29" s="621"/>
      <c r="G29" s="621"/>
      <c r="H29" s="621"/>
      <c r="I29" s="621"/>
      <c r="J29" s="621"/>
      <c r="K29" s="621"/>
      <c r="L29" s="621"/>
      <c r="M29" s="621"/>
      <c r="N29" s="621"/>
      <c r="O29" s="621"/>
      <c r="P29" s="621"/>
      <c r="Q29" s="622"/>
      <c r="R29" s="623">
        <v>2150571</v>
      </c>
      <c r="S29" s="626"/>
      <c r="T29" s="626"/>
      <c r="U29" s="626"/>
      <c r="V29" s="626"/>
      <c r="W29" s="626"/>
      <c r="X29" s="626"/>
      <c r="Y29" s="627"/>
      <c r="Z29" s="685">
        <v>6.3</v>
      </c>
      <c r="AA29" s="685"/>
      <c r="AB29" s="685"/>
      <c r="AC29" s="685"/>
      <c r="AD29" s="686" t="s">
        <v>230</v>
      </c>
      <c r="AE29" s="686"/>
      <c r="AF29" s="686"/>
      <c r="AG29" s="686"/>
      <c r="AH29" s="686"/>
      <c r="AI29" s="686"/>
      <c r="AJ29" s="686"/>
      <c r="AK29" s="686"/>
      <c r="AL29" s="628" t="s">
        <v>254</v>
      </c>
      <c r="AM29" s="629"/>
      <c r="AN29" s="629"/>
      <c r="AO29" s="687"/>
      <c r="AP29" s="697" t="s">
        <v>218</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3168328</v>
      </c>
      <c r="CS29" s="624"/>
      <c r="CT29" s="624"/>
      <c r="CU29" s="624"/>
      <c r="CV29" s="624"/>
      <c r="CW29" s="624"/>
      <c r="CX29" s="624"/>
      <c r="CY29" s="625"/>
      <c r="CZ29" s="628">
        <v>9.6</v>
      </c>
      <c r="DA29" s="657"/>
      <c r="DB29" s="657"/>
      <c r="DC29" s="658"/>
      <c r="DD29" s="631">
        <v>3167146</v>
      </c>
      <c r="DE29" s="624"/>
      <c r="DF29" s="624"/>
      <c r="DG29" s="624"/>
      <c r="DH29" s="624"/>
      <c r="DI29" s="624"/>
      <c r="DJ29" s="624"/>
      <c r="DK29" s="625"/>
      <c r="DL29" s="631">
        <v>3104041</v>
      </c>
      <c r="DM29" s="624"/>
      <c r="DN29" s="624"/>
      <c r="DO29" s="624"/>
      <c r="DP29" s="624"/>
      <c r="DQ29" s="624"/>
      <c r="DR29" s="624"/>
      <c r="DS29" s="624"/>
      <c r="DT29" s="624"/>
      <c r="DU29" s="624"/>
      <c r="DV29" s="625"/>
      <c r="DW29" s="628">
        <v>16</v>
      </c>
      <c r="DX29" s="657"/>
      <c r="DY29" s="657"/>
      <c r="DZ29" s="657"/>
      <c r="EA29" s="657"/>
      <c r="EB29" s="657"/>
      <c r="EC29" s="659"/>
    </row>
    <row r="30" spans="2:133" ht="11.25" customHeight="1" x14ac:dyDescent="0.15">
      <c r="B30" s="620" t="s">
        <v>306</v>
      </c>
      <c r="C30" s="621"/>
      <c r="D30" s="621"/>
      <c r="E30" s="621"/>
      <c r="F30" s="621"/>
      <c r="G30" s="621"/>
      <c r="H30" s="621"/>
      <c r="I30" s="621"/>
      <c r="J30" s="621"/>
      <c r="K30" s="621"/>
      <c r="L30" s="621"/>
      <c r="M30" s="621"/>
      <c r="N30" s="621"/>
      <c r="O30" s="621"/>
      <c r="P30" s="621"/>
      <c r="Q30" s="622"/>
      <c r="R30" s="623">
        <v>127290</v>
      </c>
      <c r="S30" s="626"/>
      <c r="T30" s="626"/>
      <c r="U30" s="626"/>
      <c r="V30" s="626"/>
      <c r="W30" s="626"/>
      <c r="X30" s="626"/>
      <c r="Y30" s="627"/>
      <c r="Z30" s="685">
        <v>0.4</v>
      </c>
      <c r="AA30" s="685"/>
      <c r="AB30" s="685"/>
      <c r="AC30" s="685"/>
      <c r="AD30" s="686">
        <v>13</v>
      </c>
      <c r="AE30" s="686"/>
      <c r="AF30" s="686"/>
      <c r="AG30" s="686"/>
      <c r="AH30" s="686"/>
      <c r="AI30" s="686"/>
      <c r="AJ30" s="686"/>
      <c r="AK30" s="686"/>
      <c r="AL30" s="628">
        <v>0</v>
      </c>
      <c r="AM30" s="629"/>
      <c r="AN30" s="629"/>
      <c r="AO30" s="687"/>
      <c r="AP30" s="713" t="s">
        <v>307</v>
      </c>
      <c r="AQ30" s="714"/>
      <c r="AR30" s="714"/>
      <c r="AS30" s="714"/>
      <c r="AT30" s="719" t="s">
        <v>308</v>
      </c>
      <c r="AU30" s="230"/>
      <c r="AV30" s="230"/>
      <c r="AW30" s="230"/>
      <c r="AX30" s="722" t="s">
        <v>185</v>
      </c>
      <c r="AY30" s="723"/>
      <c r="AZ30" s="723"/>
      <c r="BA30" s="723"/>
      <c r="BB30" s="723"/>
      <c r="BC30" s="723"/>
      <c r="BD30" s="723"/>
      <c r="BE30" s="723"/>
      <c r="BF30" s="724"/>
      <c r="BG30" s="703">
        <v>99</v>
      </c>
      <c r="BH30" s="704"/>
      <c r="BI30" s="704"/>
      <c r="BJ30" s="704"/>
      <c r="BK30" s="704"/>
      <c r="BL30" s="704"/>
      <c r="BM30" s="705">
        <v>96.3</v>
      </c>
      <c r="BN30" s="704"/>
      <c r="BO30" s="704"/>
      <c r="BP30" s="704"/>
      <c r="BQ30" s="706"/>
      <c r="BR30" s="703">
        <v>99</v>
      </c>
      <c r="BS30" s="704"/>
      <c r="BT30" s="704"/>
      <c r="BU30" s="704"/>
      <c r="BV30" s="704"/>
      <c r="BW30" s="704"/>
      <c r="BX30" s="705">
        <v>96.1</v>
      </c>
      <c r="BY30" s="704"/>
      <c r="BZ30" s="704"/>
      <c r="CA30" s="704"/>
      <c r="CB30" s="706"/>
      <c r="CD30" s="709"/>
      <c r="CE30" s="710"/>
      <c r="CF30" s="667" t="s">
        <v>309</v>
      </c>
      <c r="CG30" s="664"/>
      <c r="CH30" s="664"/>
      <c r="CI30" s="664"/>
      <c r="CJ30" s="664"/>
      <c r="CK30" s="664"/>
      <c r="CL30" s="664"/>
      <c r="CM30" s="664"/>
      <c r="CN30" s="664"/>
      <c r="CO30" s="664"/>
      <c r="CP30" s="664"/>
      <c r="CQ30" s="665"/>
      <c r="CR30" s="623">
        <v>3030051</v>
      </c>
      <c r="CS30" s="626"/>
      <c r="CT30" s="626"/>
      <c r="CU30" s="626"/>
      <c r="CV30" s="626"/>
      <c r="CW30" s="626"/>
      <c r="CX30" s="626"/>
      <c r="CY30" s="627"/>
      <c r="CZ30" s="628">
        <v>9.1999999999999993</v>
      </c>
      <c r="DA30" s="657"/>
      <c r="DB30" s="657"/>
      <c r="DC30" s="658"/>
      <c r="DD30" s="631">
        <v>3028869</v>
      </c>
      <c r="DE30" s="626"/>
      <c r="DF30" s="626"/>
      <c r="DG30" s="626"/>
      <c r="DH30" s="626"/>
      <c r="DI30" s="626"/>
      <c r="DJ30" s="626"/>
      <c r="DK30" s="627"/>
      <c r="DL30" s="631">
        <v>2966453</v>
      </c>
      <c r="DM30" s="626"/>
      <c r="DN30" s="626"/>
      <c r="DO30" s="626"/>
      <c r="DP30" s="626"/>
      <c r="DQ30" s="626"/>
      <c r="DR30" s="626"/>
      <c r="DS30" s="626"/>
      <c r="DT30" s="626"/>
      <c r="DU30" s="626"/>
      <c r="DV30" s="627"/>
      <c r="DW30" s="628">
        <v>15.3</v>
      </c>
      <c r="DX30" s="657"/>
      <c r="DY30" s="657"/>
      <c r="DZ30" s="657"/>
      <c r="EA30" s="657"/>
      <c r="EB30" s="657"/>
      <c r="EC30" s="659"/>
    </row>
    <row r="31" spans="2:133" ht="11.25" customHeight="1" x14ac:dyDescent="0.15">
      <c r="B31" s="620" t="s">
        <v>310</v>
      </c>
      <c r="C31" s="621"/>
      <c r="D31" s="621"/>
      <c r="E31" s="621"/>
      <c r="F31" s="621"/>
      <c r="G31" s="621"/>
      <c r="H31" s="621"/>
      <c r="I31" s="621"/>
      <c r="J31" s="621"/>
      <c r="K31" s="621"/>
      <c r="L31" s="621"/>
      <c r="M31" s="621"/>
      <c r="N31" s="621"/>
      <c r="O31" s="621"/>
      <c r="P31" s="621"/>
      <c r="Q31" s="622"/>
      <c r="R31" s="623">
        <v>74759</v>
      </c>
      <c r="S31" s="626"/>
      <c r="T31" s="626"/>
      <c r="U31" s="626"/>
      <c r="V31" s="626"/>
      <c r="W31" s="626"/>
      <c r="X31" s="626"/>
      <c r="Y31" s="627"/>
      <c r="Z31" s="685">
        <v>0.2</v>
      </c>
      <c r="AA31" s="685"/>
      <c r="AB31" s="685"/>
      <c r="AC31" s="685"/>
      <c r="AD31" s="686" t="s">
        <v>254</v>
      </c>
      <c r="AE31" s="686"/>
      <c r="AF31" s="686"/>
      <c r="AG31" s="686"/>
      <c r="AH31" s="686"/>
      <c r="AI31" s="686"/>
      <c r="AJ31" s="686"/>
      <c r="AK31" s="686"/>
      <c r="AL31" s="628" t="s">
        <v>224</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98.7</v>
      </c>
      <c r="BH31" s="624"/>
      <c r="BI31" s="624"/>
      <c r="BJ31" s="624"/>
      <c r="BK31" s="624"/>
      <c r="BL31" s="624"/>
      <c r="BM31" s="629">
        <v>95.5</v>
      </c>
      <c r="BN31" s="702"/>
      <c r="BO31" s="702"/>
      <c r="BP31" s="702"/>
      <c r="BQ31" s="663"/>
      <c r="BR31" s="701">
        <v>98.7</v>
      </c>
      <c r="BS31" s="624"/>
      <c r="BT31" s="624"/>
      <c r="BU31" s="624"/>
      <c r="BV31" s="624"/>
      <c r="BW31" s="624"/>
      <c r="BX31" s="629">
        <v>95.2</v>
      </c>
      <c r="BY31" s="702"/>
      <c r="BZ31" s="702"/>
      <c r="CA31" s="702"/>
      <c r="CB31" s="663"/>
      <c r="CD31" s="709"/>
      <c r="CE31" s="710"/>
      <c r="CF31" s="667" t="s">
        <v>313</v>
      </c>
      <c r="CG31" s="664"/>
      <c r="CH31" s="664"/>
      <c r="CI31" s="664"/>
      <c r="CJ31" s="664"/>
      <c r="CK31" s="664"/>
      <c r="CL31" s="664"/>
      <c r="CM31" s="664"/>
      <c r="CN31" s="664"/>
      <c r="CO31" s="664"/>
      <c r="CP31" s="664"/>
      <c r="CQ31" s="665"/>
      <c r="CR31" s="623">
        <v>138277</v>
      </c>
      <c r="CS31" s="624"/>
      <c r="CT31" s="624"/>
      <c r="CU31" s="624"/>
      <c r="CV31" s="624"/>
      <c r="CW31" s="624"/>
      <c r="CX31" s="624"/>
      <c r="CY31" s="625"/>
      <c r="CZ31" s="628">
        <v>0.4</v>
      </c>
      <c r="DA31" s="657"/>
      <c r="DB31" s="657"/>
      <c r="DC31" s="658"/>
      <c r="DD31" s="631">
        <v>138277</v>
      </c>
      <c r="DE31" s="624"/>
      <c r="DF31" s="624"/>
      <c r="DG31" s="624"/>
      <c r="DH31" s="624"/>
      <c r="DI31" s="624"/>
      <c r="DJ31" s="624"/>
      <c r="DK31" s="625"/>
      <c r="DL31" s="631">
        <v>137588</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15">
      <c r="B32" s="620" t="s">
        <v>314</v>
      </c>
      <c r="C32" s="621"/>
      <c r="D32" s="621"/>
      <c r="E32" s="621"/>
      <c r="F32" s="621"/>
      <c r="G32" s="621"/>
      <c r="H32" s="621"/>
      <c r="I32" s="621"/>
      <c r="J32" s="621"/>
      <c r="K32" s="621"/>
      <c r="L32" s="621"/>
      <c r="M32" s="621"/>
      <c r="N32" s="621"/>
      <c r="O32" s="621"/>
      <c r="P32" s="621"/>
      <c r="Q32" s="622"/>
      <c r="R32" s="623">
        <v>559277</v>
      </c>
      <c r="S32" s="626"/>
      <c r="T32" s="626"/>
      <c r="U32" s="626"/>
      <c r="V32" s="626"/>
      <c r="W32" s="626"/>
      <c r="X32" s="626"/>
      <c r="Y32" s="627"/>
      <c r="Z32" s="685">
        <v>1.6</v>
      </c>
      <c r="AA32" s="685"/>
      <c r="AB32" s="685"/>
      <c r="AC32" s="685"/>
      <c r="AD32" s="686" t="s">
        <v>230</v>
      </c>
      <c r="AE32" s="686"/>
      <c r="AF32" s="686"/>
      <c r="AG32" s="686"/>
      <c r="AH32" s="686"/>
      <c r="AI32" s="686"/>
      <c r="AJ32" s="686"/>
      <c r="AK32" s="686"/>
      <c r="AL32" s="628" t="s">
        <v>230</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99.2</v>
      </c>
      <c r="BH32" s="639"/>
      <c r="BI32" s="639"/>
      <c r="BJ32" s="639"/>
      <c r="BK32" s="639"/>
      <c r="BL32" s="639"/>
      <c r="BM32" s="683">
        <v>96.7</v>
      </c>
      <c r="BN32" s="639"/>
      <c r="BO32" s="639"/>
      <c r="BP32" s="639"/>
      <c r="BQ32" s="676"/>
      <c r="BR32" s="700">
        <v>99.1</v>
      </c>
      <c r="BS32" s="639"/>
      <c r="BT32" s="639"/>
      <c r="BU32" s="639"/>
      <c r="BV32" s="639"/>
      <c r="BW32" s="639"/>
      <c r="BX32" s="683">
        <v>96.5</v>
      </c>
      <c r="BY32" s="639"/>
      <c r="BZ32" s="639"/>
      <c r="CA32" s="639"/>
      <c r="CB32" s="676"/>
      <c r="CD32" s="711"/>
      <c r="CE32" s="712"/>
      <c r="CF32" s="667" t="s">
        <v>316</v>
      </c>
      <c r="CG32" s="664"/>
      <c r="CH32" s="664"/>
      <c r="CI32" s="664"/>
      <c r="CJ32" s="664"/>
      <c r="CK32" s="664"/>
      <c r="CL32" s="664"/>
      <c r="CM32" s="664"/>
      <c r="CN32" s="664"/>
      <c r="CO32" s="664"/>
      <c r="CP32" s="664"/>
      <c r="CQ32" s="665"/>
      <c r="CR32" s="623" t="s">
        <v>224</v>
      </c>
      <c r="CS32" s="626"/>
      <c r="CT32" s="626"/>
      <c r="CU32" s="626"/>
      <c r="CV32" s="626"/>
      <c r="CW32" s="626"/>
      <c r="CX32" s="626"/>
      <c r="CY32" s="627"/>
      <c r="CZ32" s="628" t="s">
        <v>230</v>
      </c>
      <c r="DA32" s="657"/>
      <c r="DB32" s="657"/>
      <c r="DC32" s="658"/>
      <c r="DD32" s="631" t="s">
        <v>224</v>
      </c>
      <c r="DE32" s="626"/>
      <c r="DF32" s="626"/>
      <c r="DG32" s="626"/>
      <c r="DH32" s="626"/>
      <c r="DI32" s="626"/>
      <c r="DJ32" s="626"/>
      <c r="DK32" s="627"/>
      <c r="DL32" s="631" t="s">
        <v>230</v>
      </c>
      <c r="DM32" s="626"/>
      <c r="DN32" s="626"/>
      <c r="DO32" s="626"/>
      <c r="DP32" s="626"/>
      <c r="DQ32" s="626"/>
      <c r="DR32" s="626"/>
      <c r="DS32" s="626"/>
      <c r="DT32" s="626"/>
      <c r="DU32" s="626"/>
      <c r="DV32" s="627"/>
      <c r="DW32" s="628" t="s">
        <v>230</v>
      </c>
      <c r="DX32" s="657"/>
      <c r="DY32" s="657"/>
      <c r="DZ32" s="657"/>
      <c r="EA32" s="657"/>
      <c r="EB32" s="657"/>
      <c r="EC32" s="659"/>
    </row>
    <row r="33" spans="2:133" ht="11.25" customHeight="1" x14ac:dyDescent="0.15">
      <c r="B33" s="620" t="s">
        <v>317</v>
      </c>
      <c r="C33" s="621"/>
      <c r="D33" s="621"/>
      <c r="E33" s="621"/>
      <c r="F33" s="621"/>
      <c r="G33" s="621"/>
      <c r="H33" s="621"/>
      <c r="I33" s="621"/>
      <c r="J33" s="621"/>
      <c r="K33" s="621"/>
      <c r="L33" s="621"/>
      <c r="M33" s="621"/>
      <c r="N33" s="621"/>
      <c r="O33" s="621"/>
      <c r="P33" s="621"/>
      <c r="Q33" s="622"/>
      <c r="R33" s="623">
        <v>1273728</v>
      </c>
      <c r="S33" s="626"/>
      <c r="T33" s="626"/>
      <c r="U33" s="626"/>
      <c r="V33" s="626"/>
      <c r="W33" s="626"/>
      <c r="X33" s="626"/>
      <c r="Y33" s="627"/>
      <c r="Z33" s="685">
        <v>3.7</v>
      </c>
      <c r="AA33" s="685"/>
      <c r="AB33" s="685"/>
      <c r="AC33" s="685"/>
      <c r="AD33" s="686" t="s">
        <v>230</v>
      </c>
      <c r="AE33" s="686"/>
      <c r="AF33" s="686"/>
      <c r="AG33" s="686"/>
      <c r="AH33" s="686"/>
      <c r="AI33" s="686"/>
      <c r="AJ33" s="686"/>
      <c r="AK33" s="686"/>
      <c r="AL33" s="628" t="s">
        <v>224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14287939</v>
      </c>
      <c r="CS33" s="624"/>
      <c r="CT33" s="624"/>
      <c r="CU33" s="624"/>
      <c r="CV33" s="624"/>
      <c r="CW33" s="624"/>
      <c r="CX33" s="624"/>
      <c r="CY33" s="625"/>
      <c r="CZ33" s="628">
        <v>43.4</v>
      </c>
      <c r="DA33" s="657"/>
      <c r="DB33" s="657"/>
      <c r="DC33" s="658"/>
      <c r="DD33" s="631">
        <v>12100343</v>
      </c>
      <c r="DE33" s="624"/>
      <c r="DF33" s="624"/>
      <c r="DG33" s="624"/>
      <c r="DH33" s="624"/>
      <c r="DI33" s="624"/>
      <c r="DJ33" s="624"/>
      <c r="DK33" s="625"/>
      <c r="DL33" s="631">
        <v>9085848</v>
      </c>
      <c r="DM33" s="624"/>
      <c r="DN33" s="624"/>
      <c r="DO33" s="624"/>
      <c r="DP33" s="624"/>
      <c r="DQ33" s="624"/>
      <c r="DR33" s="624"/>
      <c r="DS33" s="624"/>
      <c r="DT33" s="624"/>
      <c r="DU33" s="624"/>
      <c r="DV33" s="625"/>
      <c r="DW33" s="628">
        <v>46.8</v>
      </c>
      <c r="DX33" s="657"/>
      <c r="DY33" s="657"/>
      <c r="DZ33" s="657"/>
      <c r="EA33" s="657"/>
      <c r="EB33" s="657"/>
      <c r="EC33" s="659"/>
    </row>
    <row r="34" spans="2:133" ht="11.25" customHeight="1" x14ac:dyDescent="0.15">
      <c r="B34" s="620" t="s">
        <v>319</v>
      </c>
      <c r="C34" s="621"/>
      <c r="D34" s="621"/>
      <c r="E34" s="621"/>
      <c r="F34" s="621"/>
      <c r="G34" s="621"/>
      <c r="H34" s="621"/>
      <c r="I34" s="621"/>
      <c r="J34" s="621"/>
      <c r="K34" s="621"/>
      <c r="L34" s="621"/>
      <c r="M34" s="621"/>
      <c r="N34" s="621"/>
      <c r="O34" s="621"/>
      <c r="P34" s="621"/>
      <c r="Q34" s="622"/>
      <c r="R34" s="623">
        <v>308702</v>
      </c>
      <c r="S34" s="626"/>
      <c r="T34" s="626"/>
      <c r="U34" s="626"/>
      <c r="V34" s="626"/>
      <c r="W34" s="626"/>
      <c r="X34" s="626"/>
      <c r="Y34" s="627"/>
      <c r="Z34" s="685">
        <v>0.9</v>
      </c>
      <c r="AA34" s="685"/>
      <c r="AB34" s="685"/>
      <c r="AC34" s="685"/>
      <c r="AD34" s="686">
        <v>52003</v>
      </c>
      <c r="AE34" s="686"/>
      <c r="AF34" s="686"/>
      <c r="AG34" s="686"/>
      <c r="AH34" s="686"/>
      <c r="AI34" s="686"/>
      <c r="AJ34" s="686"/>
      <c r="AK34" s="686"/>
      <c r="AL34" s="628">
        <v>0.3</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5245457</v>
      </c>
      <c r="CS34" s="626"/>
      <c r="CT34" s="626"/>
      <c r="CU34" s="626"/>
      <c r="CV34" s="626"/>
      <c r="CW34" s="626"/>
      <c r="CX34" s="626"/>
      <c r="CY34" s="627"/>
      <c r="CZ34" s="628">
        <v>15.9</v>
      </c>
      <c r="DA34" s="657"/>
      <c r="DB34" s="657"/>
      <c r="DC34" s="658"/>
      <c r="DD34" s="631">
        <v>4175617</v>
      </c>
      <c r="DE34" s="626"/>
      <c r="DF34" s="626"/>
      <c r="DG34" s="626"/>
      <c r="DH34" s="626"/>
      <c r="DI34" s="626"/>
      <c r="DJ34" s="626"/>
      <c r="DK34" s="627"/>
      <c r="DL34" s="631">
        <v>3356933</v>
      </c>
      <c r="DM34" s="626"/>
      <c r="DN34" s="626"/>
      <c r="DO34" s="626"/>
      <c r="DP34" s="626"/>
      <c r="DQ34" s="626"/>
      <c r="DR34" s="626"/>
      <c r="DS34" s="626"/>
      <c r="DT34" s="626"/>
      <c r="DU34" s="626"/>
      <c r="DV34" s="627"/>
      <c r="DW34" s="628">
        <v>17.3</v>
      </c>
      <c r="DX34" s="657"/>
      <c r="DY34" s="657"/>
      <c r="DZ34" s="657"/>
      <c r="EA34" s="657"/>
      <c r="EB34" s="657"/>
      <c r="EC34" s="659"/>
    </row>
    <row r="35" spans="2:133" ht="11.25" customHeight="1" x14ac:dyDescent="0.15">
      <c r="B35" s="620" t="s">
        <v>323</v>
      </c>
      <c r="C35" s="621"/>
      <c r="D35" s="621"/>
      <c r="E35" s="621"/>
      <c r="F35" s="621"/>
      <c r="G35" s="621"/>
      <c r="H35" s="621"/>
      <c r="I35" s="621"/>
      <c r="J35" s="621"/>
      <c r="K35" s="621"/>
      <c r="L35" s="621"/>
      <c r="M35" s="621"/>
      <c r="N35" s="621"/>
      <c r="O35" s="621"/>
      <c r="P35" s="621"/>
      <c r="Q35" s="622"/>
      <c r="R35" s="623">
        <v>3930600</v>
      </c>
      <c r="S35" s="626"/>
      <c r="T35" s="626"/>
      <c r="U35" s="626"/>
      <c r="V35" s="626"/>
      <c r="W35" s="626"/>
      <c r="X35" s="626"/>
      <c r="Y35" s="627"/>
      <c r="Z35" s="685">
        <v>11.5</v>
      </c>
      <c r="AA35" s="685"/>
      <c r="AB35" s="685"/>
      <c r="AC35" s="685"/>
      <c r="AD35" s="686" t="s">
        <v>254</v>
      </c>
      <c r="AE35" s="686"/>
      <c r="AF35" s="686"/>
      <c r="AG35" s="686"/>
      <c r="AH35" s="686"/>
      <c r="AI35" s="686"/>
      <c r="AJ35" s="686"/>
      <c r="AK35" s="686"/>
      <c r="AL35" s="628" t="s">
        <v>254</v>
      </c>
      <c r="AM35" s="629"/>
      <c r="AN35" s="629"/>
      <c r="AO35" s="687"/>
      <c r="AP35" s="234"/>
      <c r="AQ35" s="691" t="s">
        <v>324</v>
      </c>
      <c r="AR35" s="692"/>
      <c r="AS35" s="692"/>
      <c r="AT35" s="692"/>
      <c r="AU35" s="692"/>
      <c r="AV35" s="692"/>
      <c r="AW35" s="692"/>
      <c r="AX35" s="692"/>
      <c r="AY35" s="693"/>
      <c r="AZ35" s="688">
        <v>4137279</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167297</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144539</v>
      </c>
      <c r="CS35" s="624"/>
      <c r="CT35" s="624"/>
      <c r="CU35" s="624"/>
      <c r="CV35" s="624"/>
      <c r="CW35" s="624"/>
      <c r="CX35" s="624"/>
      <c r="CY35" s="625"/>
      <c r="CZ35" s="628">
        <v>0.4</v>
      </c>
      <c r="DA35" s="657"/>
      <c r="DB35" s="657"/>
      <c r="DC35" s="658"/>
      <c r="DD35" s="631">
        <v>143409</v>
      </c>
      <c r="DE35" s="624"/>
      <c r="DF35" s="624"/>
      <c r="DG35" s="624"/>
      <c r="DH35" s="624"/>
      <c r="DI35" s="624"/>
      <c r="DJ35" s="624"/>
      <c r="DK35" s="625"/>
      <c r="DL35" s="631">
        <v>143409</v>
      </c>
      <c r="DM35" s="624"/>
      <c r="DN35" s="624"/>
      <c r="DO35" s="624"/>
      <c r="DP35" s="624"/>
      <c r="DQ35" s="624"/>
      <c r="DR35" s="624"/>
      <c r="DS35" s="624"/>
      <c r="DT35" s="624"/>
      <c r="DU35" s="624"/>
      <c r="DV35" s="625"/>
      <c r="DW35" s="628">
        <v>0.7</v>
      </c>
      <c r="DX35" s="657"/>
      <c r="DY35" s="657"/>
      <c r="DZ35" s="657"/>
      <c r="EA35" s="657"/>
      <c r="EB35" s="657"/>
      <c r="EC35" s="659"/>
    </row>
    <row r="36" spans="2:133" ht="11.25" customHeight="1" x14ac:dyDescent="0.15">
      <c r="B36" s="620" t="s">
        <v>327</v>
      </c>
      <c r="C36" s="621"/>
      <c r="D36" s="621"/>
      <c r="E36" s="621"/>
      <c r="F36" s="621"/>
      <c r="G36" s="621"/>
      <c r="H36" s="621"/>
      <c r="I36" s="621"/>
      <c r="J36" s="621"/>
      <c r="K36" s="621"/>
      <c r="L36" s="621"/>
      <c r="M36" s="621"/>
      <c r="N36" s="621"/>
      <c r="O36" s="621"/>
      <c r="P36" s="621"/>
      <c r="Q36" s="622"/>
      <c r="R36" s="623" t="s">
        <v>137</v>
      </c>
      <c r="S36" s="626"/>
      <c r="T36" s="626"/>
      <c r="U36" s="626"/>
      <c r="V36" s="626"/>
      <c r="W36" s="626"/>
      <c r="X36" s="626"/>
      <c r="Y36" s="627"/>
      <c r="Z36" s="685" t="s">
        <v>254</v>
      </c>
      <c r="AA36" s="685"/>
      <c r="AB36" s="685"/>
      <c r="AC36" s="685"/>
      <c r="AD36" s="686" t="s">
        <v>254</v>
      </c>
      <c r="AE36" s="686"/>
      <c r="AF36" s="686"/>
      <c r="AG36" s="686"/>
      <c r="AH36" s="686"/>
      <c r="AI36" s="686"/>
      <c r="AJ36" s="686"/>
      <c r="AK36" s="686"/>
      <c r="AL36" s="628" t="s">
        <v>230</v>
      </c>
      <c r="AM36" s="629"/>
      <c r="AN36" s="629"/>
      <c r="AO36" s="687"/>
      <c r="AQ36" s="660" t="s">
        <v>328</v>
      </c>
      <c r="AR36" s="661"/>
      <c r="AS36" s="661"/>
      <c r="AT36" s="661"/>
      <c r="AU36" s="661"/>
      <c r="AV36" s="661"/>
      <c r="AW36" s="661"/>
      <c r="AX36" s="661"/>
      <c r="AY36" s="662"/>
      <c r="AZ36" s="623">
        <v>1052051</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214666</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4926901</v>
      </c>
      <c r="CS36" s="626"/>
      <c r="CT36" s="626"/>
      <c r="CU36" s="626"/>
      <c r="CV36" s="626"/>
      <c r="CW36" s="626"/>
      <c r="CX36" s="626"/>
      <c r="CY36" s="627"/>
      <c r="CZ36" s="628">
        <v>15</v>
      </c>
      <c r="DA36" s="657"/>
      <c r="DB36" s="657"/>
      <c r="DC36" s="658"/>
      <c r="DD36" s="631">
        <v>4289038</v>
      </c>
      <c r="DE36" s="626"/>
      <c r="DF36" s="626"/>
      <c r="DG36" s="626"/>
      <c r="DH36" s="626"/>
      <c r="DI36" s="626"/>
      <c r="DJ36" s="626"/>
      <c r="DK36" s="627"/>
      <c r="DL36" s="631">
        <v>3015682</v>
      </c>
      <c r="DM36" s="626"/>
      <c r="DN36" s="626"/>
      <c r="DO36" s="626"/>
      <c r="DP36" s="626"/>
      <c r="DQ36" s="626"/>
      <c r="DR36" s="626"/>
      <c r="DS36" s="626"/>
      <c r="DT36" s="626"/>
      <c r="DU36" s="626"/>
      <c r="DV36" s="627"/>
      <c r="DW36" s="628">
        <v>15.5</v>
      </c>
      <c r="DX36" s="657"/>
      <c r="DY36" s="657"/>
      <c r="DZ36" s="657"/>
      <c r="EA36" s="657"/>
      <c r="EB36" s="657"/>
      <c r="EC36" s="659"/>
    </row>
    <row r="37" spans="2:133" ht="11.25" customHeight="1" x14ac:dyDescent="0.15">
      <c r="B37" s="620" t="s">
        <v>331</v>
      </c>
      <c r="C37" s="621"/>
      <c r="D37" s="621"/>
      <c r="E37" s="621"/>
      <c r="F37" s="621"/>
      <c r="G37" s="621"/>
      <c r="H37" s="621"/>
      <c r="I37" s="621"/>
      <c r="J37" s="621"/>
      <c r="K37" s="621"/>
      <c r="L37" s="621"/>
      <c r="M37" s="621"/>
      <c r="N37" s="621"/>
      <c r="O37" s="621"/>
      <c r="P37" s="621"/>
      <c r="Q37" s="622"/>
      <c r="R37" s="623">
        <v>1010000</v>
      </c>
      <c r="S37" s="626"/>
      <c r="T37" s="626"/>
      <c r="U37" s="626"/>
      <c r="V37" s="626"/>
      <c r="W37" s="626"/>
      <c r="X37" s="626"/>
      <c r="Y37" s="627"/>
      <c r="Z37" s="685">
        <v>3</v>
      </c>
      <c r="AA37" s="685"/>
      <c r="AB37" s="685"/>
      <c r="AC37" s="685"/>
      <c r="AD37" s="686" t="s">
        <v>254</v>
      </c>
      <c r="AE37" s="686"/>
      <c r="AF37" s="686"/>
      <c r="AG37" s="686"/>
      <c r="AH37" s="686"/>
      <c r="AI37" s="686"/>
      <c r="AJ37" s="686"/>
      <c r="AK37" s="686"/>
      <c r="AL37" s="628" t="s">
        <v>254</v>
      </c>
      <c r="AM37" s="629"/>
      <c r="AN37" s="629"/>
      <c r="AO37" s="687"/>
      <c r="AQ37" s="660" t="s">
        <v>332</v>
      </c>
      <c r="AR37" s="661"/>
      <c r="AS37" s="661"/>
      <c r="AT37" s="661"/>
      <c r="AU37" s="661"/>
      <c r="AV37" s="661"/>
      <c r="AW37" s="661"/>
      <c r="AX37" s="661"/>
      <c r="AY37" s="662"/>
      <c r="AZ37" s="623">
        <v>917314</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10895</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2475300</v>
      </c>
      <c r="CS37" s="624"/>
      <c r="CT37" s="624"/>
      <c r="CU37" s="624"/>
      <c r="CV37" s="624"/>
      <c r="CW37" s="624"/>
      <c r="CX37" s="624"/>
      <c r="CY37" s="625"/>
      <c r="CZ37" s="628">
        <v>7.5</v>
      </c>
      <c r="DA37" s="657"/>
      <c r="DB37" s="657"/>
      <c r="DC37" s="658"/>
      <c r="DD37" s="631">
        <v>2343870</v>
      </c>
      <c r="DE37" s="624"/>
      <c r="DF37" s="624"/>
      <c r="DG37" s="624"/>
      <c r="DH37" s="624"/>
      <c r="DI37" s="624"/>
      <c r="DJ37" s="624"/>
      <c r="DK37" s="625"/>
      <c r="DL37" s="631">
        <v>2132556</v>
      </c>
      <c r="DM37" s="624"/>
      <c r="DN37" s="624"/>
      <c r="DO37" s="624"/>
      <c r="DP37" s="624"/>
      <c r="DQ37" s="624"/>
      <c r="DR37" s="624"/>
      <c r="DS37" s="624"/>
      <c r="DT37" s="624"/>
      <c r="DU37" s="624"/>
      <c r="DV37" s="625"/>
      <c r="DW37" s="628">
        <v>11</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34113628</v>
      </c>
      <c r="S38" s="675"/>
      <c r="T38" s="675"/>
      <c r="U38" s="675"/>
      <c r="V38" s="675"/>
      <c r="W38" s="675"/>
      <c r="X38" s="675"/>
      <c r="Y38" s="680"/>
      <c r="Z38" s="681">
        <v>100</v>
      </c>
      <c r="AA38" s="681"/>
      <c r="AB38" s="681"/>
      <c r="AC38" s="681"/>
      <c r="AD38" s="682">
        <v>18398952</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v>68157</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17813</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3017071</v>
      </c>
      <c r="CS38" s="626"/>
      <c r="CT38" s="626"/>
      <c r="CU38" s="626"/>
      <c r="CV38" s="626"/>
      <c r="CW38" s="626"/>
      <c r="CX38" s="626"/>
      <c r="CY38" s="627"/>
      <c r="CZ38" s="628">
        <v>9.1999999999999993</v>
      </c>
      <c r="DA38" s="657"/>
      <c r="DB38" s="657"/>
      <c r="DC38" s="658"/>
      <c r="DD38" s="631">
        <v>2639288</v>
      </c>
      <c r="DE38" s="626"/>
      <c r="DF38" s="626"/>
      <c r="DG38" s="626"/>
      <c r="DH38" s="626"/>
      <c r="DI38" s="626"/>
      <c r="DJ38" s="626"/>
      <c r="DK38" s="627"/>
      <c r="DL38" s="631">
        <v>2569824</v>
      </c>
      <c r="DM38" s="626"/>
      <c r="DN38" s="626"/>
      <c r="DO38" s="626"/>
      <c r="DP38" s="626"/>
      <c r="DQ38" s="626"/>
      <c r="DR38" s="626"/>
      <c r="DS38" s="626"/>
      <c r="DT38" s="626"/>
      <c r="DU38" s="626"/>
      <c r="DV38" s="627"/>
      <c r="DW38" s="628">
        <v>13.2</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3" t="s">
        <v>224</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103</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833471</v>
      </c>
      <c r="CS39" s="624"/>
      <c r="CT39" s="624"/>
      <c r="CU39" s="624"/>
      <c r="CV39" s="624"/>
      <c r="CW39" s="624"/>
      <c r="CX39" s="624"/>
      <c r="CY39" s="625"/>
      <c r="CZ39" s="628">
        <v>2.5</v>
      </c>
      <c r="DA39" s="657"/>
      <c r="DB39" s="657"/>
      <c r="DC39" s="658"/>
      <c r="DD39" s="631">
        <v>782991</v>
      </c>
      <c r="DE39" s="624"/>
      <c r="DF39" s="624"/>
      <c r="DG39" s="624"/>
      <c r="DH39" s="624"/>
      <c r="DI39" s="624"/>
      <c r="DJ39" s="624"/>
      <c r="DK39" s="625"/>
      <c r="DL39" s="631" t="s">
        <v>254</v>
      </c>
      <c r="DM39" s="624"/>
      <c r="DN39" s="624"/>
      <c r="DO39" s="624"/>
      <c r="DP39" s="624"/>
      <c r="DQ39" s="624"/>
      <c r="DR39" s="624"/>
      <c r="DS39" s="624"/>
      <c r="DT39" s="624"/>
      <c r="DU39" s="624"/>
      <c r="DV39" s="625"/>
      <c r="DW39" s="628" t="s">
        <v>230</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3">
        <v>564807</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137</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120500</v>
      </c>
      <c r="CS40" s="626"/>
      <c r="CT40" s="626"/>
      <c r="CU40" s="626"/>
      <c r="CV40" s="626"/>
      <c r="CW40" s="626"/>
      <c r="CX40" s="626"/>
      <c r="CY40" s="627"/>
      <c r="CZ40" s="628">
        <v>0.4</v>
      </c>
      <c r="DA40" s="657"/>
      <c r="DB40" s="657"/>
      <c r="DC40" s="658"/>
      <c r="DD40" s="631">
        <v>70000</v>
      </c>
      <c r="DE40" s="626"/>
      <c r="DF40" s="626"/>
      <c r="DG40" s="626"/>
      <c r="DH40" s="626"/>
      <c r="DI40" s="626"/>
      <c r="DJ40" s="626"/>
      <c r="DK40" s="627"/>
      <c r="DL40" s="631" t="s">
        <v>224</v>
      </c>
      <c r="DM40" s="626"/>
      <c r="DN40" s="626"/>
      <c r="DO40" s="626"/>
      <c r="DP40" s="626"/>
      <c r="DQ40" s="626"/>
      <c r="DR40" s="626"/>
      <c r="DS40" s="626"/>
      <c r="DT40" s="626"/>
      <c r="DU40" s="626"/>
      <c r="DV40" s="627"/>
      <c r="DW40" s="628" t="s">
        <v>224</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38">
        <v>1534950</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287</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230</v>
      </c>
      <c r="CS41" s="624"/>
      <c r="CT41" s="624"/>
      <c r="CU41" s="624"/>
      <c r="CV41" s="624"/>
      <c r="CW41" s="624"/>
      <c r="CX41" s="624"/>
      <c r="CY41" s="625"/>
      <c r="CZ41" s="628" t="s">
        <v>254</v>
      </c>
      <c r="DA41" s="657"/>
      <c r="DB41" s="657"/>
      <c r="DC41" s="658"/>
      <c r="DD41" s="631" t="s">
        <v>224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5006493</v>
      </c>
      <c r="CS42" s="626"/>
      <c r="CT42" s="626"/>
      <c r="CU42" s="626"/>
      <c r="CV42" s="626"/>
      <c r="CW42" s="626"/>
      <c r="CX42" s="626"/>
      <c r="CY42" s="627"/>
      <c r="CZ42" s="628">
        <v>15.2</v>
      </c>
      <c r="DA42" s="629"/>
      <c r="DB42" s="629"/>
      <c r="DC42" s="630"/>
      <c r="DD42" s="631">
        <v>975966</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154850</v>
      </c>
      <c r="CS43" s="624"/>
      <c r="CT43" s="624"/>
      <c r="CU43" s="624"/>
      <c r="CV43" s="624"/>
      <c r="CW43" s="624"/>
      <c r="CX43" s="624"/>
      <c r="CY43" s="625"/>
      <c r="CZ43" s="628">
        <v>0.5</v>
      </c>
      <c r="DA43" s="657"/>
      <c r="DB43" s="657"/>
      <c r="DC43" s="658"/>
      <c r="DD43" s="631">
        <v>154850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353</v>
      </c>
      <c r="CD44" s="651" t="s">
        <v>304</v>
      </c>
      <c r="CE44" s="652"/>
      <c r="CF44" s="620" t="s">
        <v>354</v>
      </c>
      <c r="CG44" s="621"/>
      <c r="CH44" s="621"/>
      <c r="CI44" s="621"/>
      <c r="CJ44" s="621"/>
      <c r="CK44" s="621"/>
      <c r="CL44" s="621"/>
      <c r="CM44" s="621"/>
      <c r="CN44" s="621"/>
      <c r="CO44" s="621"/>
      <c r="CP44" s="621"/>
      <c r="CQ44" s="622"/>
      <c r="CR44" s="623">
        <v>4931761</v>
      </c>
      <c r="CS44" s="626"/>
      <c r="CT44" s="626"/>
      <c r="CU44" s="626"/>
      <c r="CV44" s="626"/>
      <c r="CW44" s="626"/>
      <c r="CX44" s="626"/>
      <c r="CY44" s="627"/>
      <c r="CZ44" s="628">
        <v>15</v>
      </c>
      <c r="DA44" s="629"/>
      <c r="DB44" s="629"/>
      <c r="DC44" s="630"/>
      <c r="DD44" s="631">
        <v>909798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355</v>
      </c>
      <c r="CG45" s="621"/>
      <c r="CH45" s="621"/>
      <c r="CI45" s="621"/>
      <c r="CJ45" s="621"/>
      <c r="CK45" s="621"/>
      <c r="CL45" s="621"/>
      <c r="CM45" s="621"/>
      <c r="CN45" s="621"/>
      <c r="CO45" s="621"/>
      <c r="CP45" s="621"/>
      <c r="CQ45" s="622"/>
      <c r="CR45" s="623">
        <v>1783322</v>
      </c>
      <c r="CS45" s="624"/>
      <c r="CT45" s="624"/>
      <c r="CU45" s="624"/>
      <c r="CV45" s="624"/>
      <c r="CW45" s="624"/>
      <c r="CX45" s="624"/>
      <c r="CY45" s="625"/>
      <c r="CZ45" s="628">
        <v>5.4</v>
      </c>
      <c r="DA45" s="657"/>
      <c r="DB45" s="657"/>
      <c r="DC45" s="658"/>
      <c r="DD45" s="631">
        <v>139462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356</v>
      </c>
      <c r="CG46" s="621"/>
      <c r="CH46" s="621"/>
      <c r="CI46" s="621"/>
      <c r="CJ46" s="621"/>
      <c r="CK46" s="621"/>
      <c r="CL46" s="621"/>
      <c r="CM46" s="621"/>
      <c r="CN46" s="621"/>
      <c r="CO46" s="621"/>
      <c r="CP46" s="621"/>
      <c r="CQ46" s="622"/>
      <c r="CR46" s="623">
        <v>3019973</v>
      </c>
      <c r="CS46" s="626"/>
      <c r="CT46" s="626"/>
      <c r="CU46" s="626"/>
      <c r="CV46" s="626"/>
      <c r="CW46" s="626"/>
      <c r="CX46" s="626"/>
      <c r="CY46" s="627"/>
      <c r="CZ46" s="628">
        <v>9.1999999999999993</v>
      </c>
      <c r="DA46" s="629"/>
      <c r="DB46" s="629"/>
      <c r="DC46" s="630"/>
      <c r="DD46" s="631">
        <v>739870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357</v>
      </c>
      <c r="CG47" s="621"/>
      <c r="CH47" s="621"/>
      <c r="CI47" s="621"/>
      <c r="CJ47" s="621"/>
      <c r="CK47" s="621"/>
      <c r="CL47" s="621"/>
      <c r="CM47" s="621"/>
      <c r="CN47" s="621"/>
      <c r="CO47" s="621"/>
      <c r="CP47" s="621"/>
      <c r="CQ47" s="622"/>
      <c r="CR47" s="623">
        <v>74732</v>
      </c>
      <c r="CS47" s="624"/>
      <c r="CT47" s="624"/>
      <c r="CU47" s="624"/>
      <c r="CV47" s="624"/>
      <c r="CW47" s="624"/>
      <c r="CX47" s="624"/>
      <c r="CY47" s="625"/>
      <c r="CZ47" s="628">
        <v>0.2</v>
      </c>
      <c r="DA47" s="657"/>
      <c r="DB47" s="657"/>
      <c r="DC47" s="658"/>
      <c r="DD47" s="631">
        <v>66168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358</v>
      </c>
      <c r="CG48" s="621"/>
      <c r="CH48" s="621"/>
      <c r="CI48" s="621"/>
      <c r="CJ48" s="621"/>
      <c r="CK48" s="621"/>
      <c r="CL48" s="621"/>
      <c r="CM48" s="621"/>
      <c r="CN48" s="621"/>
      <c r="CO48" s="621"/>
      <c r="CP48" s="621"/>
      <c r="CQ48" s="622"/>
      <c r="CR48" s="623" t="s">
        <v>254</v>
      </c>
      <c r="CS48" s="626"/>
      <c r="CT48" s="626"/>
      <c r="CU48" s="626"/>
      <c r="CV48" s="626"/>
      <c r="CW48" s="626"/>
      <c r="CX48" s="626"/>
      <c r="CY48" s="627"/>
      <c r="CZ48" s="628" t="s">
        <v>254</v>
      </c>
      <c r="DA48" s="629"/>
      <c r="DB48" s="629"/>
      <c r="DC48" s="630"/>
      <c r="DD48" s="631" t="s">
        <v>230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359</v>
      </c>
      <c r="CE49" s="636"/>
      <c r="CF49" s="636"/>
      <c r="CG49" s="636"/>
      <c r="CH49" s="636"/>
      <c r="CI49" s="636"/>
      <c r="CJ49" s="636"/>
      <c r="CK49" s="636"/>
      <c r="CL49" s="636"/>
      <c r="CM49" s="636"/>
      <c r="CN49" s="636"/>
      <c r="CO49" s="636"/>
      <c r="CP49" s="636"/>
      <c r="CQ49" s="637"/>
      <c r="CR49" s="638">
        <v>32954760</v>
      </c>
      <c r="CS49" s="639"/>
      <c r="CT49" s="639"/>
      <c r="CU49" s="639"/>
      <c r="CV49" s="639"/>
      <c r="CW49" s="639"/>
      <c r="CX49" s="639"/>
      <c r="CY49" s="640"/>
      <c r="CZ49" s="641">
        <v>100</v>
      </c>
      <c r="DA49" s="642"/>
      <c r="DB49" s="642"/>
      <c r="DC49" s="643"/>
      <c r="DD49" s="644">
        <v>21804290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Jgp+0JZYUsX5VQ3ANY0hov0kVXjHamq1crk1jagEbtRHlBbFKxeY0Wsr2hSjkFRIns9kNWdZRiFa2ZBQTfDDuA==" saltValue="DmXHZDt6rC9u59IQu09O4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361</v>
      </c>
      <c r="DK2" s="1162"/>
      <c r="DL2" s="1162"/>
      <c r="DM2" s="1162"/>
      <c r="DN2" s="1162"/>
      <c r="DO2" s="1163"/>
      <c r="DP2" s="249"/>
      <c r="DQ2" s="1161" t="s">
        <v>362</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4"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9" t="s">
        <v>379</v>
      </c>
      <c r="DH5" s="1150"/>
      <c r="DI5" s="1150"/>
      <c r="DJ5" s="1150"/>
      <c r="DK5" s="1151"/>
      <c r="DL5" s="1149" t="s">
        <v>380</v>
      </c>
      <c r="DM5" s="1150"/>
      <c r="DN5" s="1150"/>
      <c r="DO5" s="1150"/>
      <c r="DP5" s="1151"/>
      <c r="DQ5" s="1052" t="s">
        <v>381</v>
      </c>
      <c r="DR5" s="1053"/>
      <c r="DS5" s="1053"/>
      <c r="DT5" s="1053"/>
      <c r="DU5" s="1054"/>
      <c r="DV5" s="1052" t="s">
        <v>372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382</v>
      </c>
      <c r="C7" s="1102"/>
      <c r="D7" s="1102"/>
      <c r="E7" s="1102"/>
      <c r="F7" s="1102"/>
      <c r="G7" s="1102"/>
      <c r="H7" s="1102"/>
      <c r="I7" s="1102"/>
      <c r="J7" s="1102"/>
      <c r="K7" s="1102"/>
      <c r="L7" s="1102"/>
      <c r="M7" s="1102"/>
      <c r="N7" s="1102"/>
      <c r="O7" s="1102"/>
      <c r="P7" s="1103"/>
      <c r="Q7" s="1155">
        <v>34093</v>
      </c>
      <c r="R7" s="1156"/>
      <c r="S7" s="1156"/>
      <c r="T7" s="1156"/>
      <c r="U7" s="1156"/>
      <c r="V7" s="1156">
        <v>32987</v>
      </c>
      <c r="W7" s="1156"/>
      <c r="X7" s="1156"/>
      <c r="Y7" s="1156"/>
      <c r="Z7" s="1156"/>
      <c r="AA7" s="1156">
        <v>1106</v>
      </c>
      <c r="AB7" s="1156"/>
      <c r="AC7" s="1156"/>
      <c r="AD7" s="1156"/>
      <c r="AE7" s="1157"/>
      <c r="AF7" s="1158">
        <v>904</v>
      </c>
      <c r="AG7" s="1159"/>
      <c r="AH7" s="1159"/>
      <c r="AI7" s="1159"/>
      <c r="AJ7" s="1160"/>
      <c r="AK7" s="1142">
        <v>559</v>
      </c>
      <c r="AL7" s="1143"/>
      <c r="AM7" s="1143"/>
      <c r="AN7" s="1143"/>
      <c r="AO7" s="1143"/>
      <c r="AP7" s="1143">
        <v>27047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599</v>
      </c>
      <c r="BT7" s="1147"/>
      <c r="BU7" s="1147"/>
      <c r="BV7" s="1147"/>
      <c r="BW7" s="1147"/>
      <c r="BX7" s="1147"/>
      <c r="BY7" s="1147"/>
      <c r="BZ7" s="1147"/>
      <c r="CA7" s="1147"/>
      <c r="CB7" s="1147"/>
      <c r="CC7" s="1147"/>
      <c r="CD7" s="1147"/>
      <c r="CE7" s="1147"/>
      <c r="CF7" s="1147"/>
      <c r="CG7" s="1148"/>
      <c r="CH7" s="1139">
        <v>86</v>
      </c>
      <c r="CI7" s="1140"/>
      <c r="CJ7" s="1140"/>
      <c r="CK7" s="1140"/>
      <c r="CL7" s="1141"/>
      <c r="CM7" s="1139">
        <v>385</v>
      </c>
      <c r="CN7" s="1140"/>
      <c r="CO7" s="1140"/>
      <c r="CP7" s="1140"/>
      <c r="CQ7" s="1141"/>
      <c r="CR7" s="1139">
        <v>2</v>
      </c>
      <c r="CS7" s="1140"/>
      <c r="CT7" s="1140"/>
      <c r="CU7" s="1140"/>
      <c r="CV7" s="1141"/>
      <c r="CW7" s="1139" t="s">
        <v>588</v>
      </c>
      <c r="CX7" s="1140"/>
      <c r="CY7" s="1140"/>
      <c r="CZ7" s="1140"/>
      <c r="DA7" s="1141"/>
      <c r="DB7" s="1139" t="s">
        <v>586</v>
      </c>
      <c r="DC7" s="1140"/>
      <c r="DD7" s="1140"/>
      <c r="DE7" s="1140"/>
      <c r="DF7" s="1141"/>
      <c r="DG7" s="1139">
        <v>2</v>
      </c>
      <c r="DH7" s="1140"/>
      <c r="DI7" s="1140"/>
      <c r="DJ7" s="1140"/>
      <c r="DK7" s="1141"/>
      <c r="DL7" s="1139" t="s">
        <v>586</v>
      </c>
      <c r="DM7" s="1140"/>
      <c r="DN7" s="1140"/>
      <c r="DO7" s="1140"/>
      <c r="DP7" s="1141"/>
      <c r="DQ7" s="1139" t="s">
        <v>586</v>
      </c>
      <c r="DR7" s="1140"/>
      <c r="DS7" s="1140"/>
      <c r="DT7" s="1140"/>
      <c r="DU7" s="1141"/>
      <c r="DV7" s="1166"/>
      <c r="DW7" s="1167"/>
      <c r="DX7" s="1167"/>
      <c r="DY7" s="1167"/>
      <c r="DZ7" s="1168"/>
      <c r="EA7" s="254"/>
    </row>
    <row r="8" spans="1:131" s="255" customFormat="1" ht="26.25" customHeight="1" x14ac:dyDescent="0.15">
      <c r="A8" s="261">
        <v>2</v>
      </c>
      <c r="B8" s="1088" t="s">
        <v>383</v>
      </c>
      <c r="C8" s="1089"/>
      <c r="D8" s="1089"/>
      <c r="E8" s="1089"/>
      <c r="F8" s="1089"/>
      <c r="G8" s="1089"/>
      <c r="H8" s="1089"/>
      <c r="I8" s="1089"/>
      <c r="J8" s="1089"/>
      <c r="K8" s="1089"/>
      <c r="L8" s="1089"/>
      <c r="M8" s="1089"/>
      <c r="N8" s="1089"/>
      <c r="O8" s="1089"/>
      <c r="P8" s="1090"/>
      <c r="Q8" s="1094">
        <v>106</v>
      </c>
      <c r="R8" s="1095"/>
      <c r="S8" s="1095"/>
      <c r="T8" s="1095"/>
      <c r="U8" s="1095"/>
      <c r="V8" s="1095">
        <v>53</v>
      </c>
      <c r="W8" s="1095"/>
      <c r="X8" s="1095"/>
      <c r="Y8" s="1095"/>
      <c r="Z8" s="1095"/>
      <c r="AA8" s="1095">
        <v>53</v>
      </c>
      <c r="AB8" s="1095"/>
      <c r="AC8" s="1095"/>
      <c r="AD8" s="1095"/>
      <c r="AE8" s="1096"/>
      <c r="AF8" s="1070">
        <v>53</v>
      </c>
      <c r="AG8" s="1071"/>
      <c r="AH8" s="1071"/>
      <c r="AI8" s="1071"/>
      <c r="AJ8" s="1072"/>
      <c r="AK8" s="1137" t="s">
        <v>587</v>
      </c>
      <c r="AL8" s="1138"/>
      <c r="AM8" s="1138"/>
      <c r="AN8" s="1138"/>
      <c r="AO8" s="1138"/>
      <c r="AP8" s="1138">
        <v>220</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t="s">
        <v>384</v>
      </c>
      <c r="C9" s="1089"/>
      <c r="D9" s="1089"/>
      <c r="E9" s="1089"/>
      <c r="F9" s="1089"/>
      <c r="G9" s="1089"/>
      <c r="H9" s="1089"/>
      <c r="I9" s="1089"/>
      <c r="J9" s="1089"/>
      <c r="K9" s="1089"/>
      <c r="L9" s="1089"/>
      <c r="M9" s="1089"/>
      <c r="N9" s="1089"/>
      <c r="O9" s="1089"/>
      <c r="P9" s="1090"/>
      <c r="Q9" s="1094">
        <v>0</v>
      </c>
      <c r="R9" s="1095"/>
      <c r="S9" s="1095"/>
      <c r="T9" s="1095"/>
      <c r="U9" s="1095"/>
      <c r="V9" s="1095">
        <v>1</v>
      </c>
      <c r="W9" s="1095"/>
      <c r="X9" s="1095"/>
      <c r="Y9" s="1095"/>
      <c r="Z9" s="1095"/>
      <c r="AA9" s="1095">
        <v>-1</v>
      </c>
      <c r="AB9" s="1095"/>
      <c r="AC9" s="1095"/>
      <c r="AD9" s="1095"/>
      <c r="AE9" s="1096"/>
      <c r="AF9" s="1070">
        <v>-1</v>
      </c>
      <c r="AG9" s="1071"/>
      <c r="AH9" s="1071"/>
      <c r="AI9" s="1071"/>
      <c r="AJ9" s="1072"/>
      <c r="AK9" s="1137" t="s">
        <v>586</v>
      </c>
      <c r="AL9" s="1138"/>
      <c r="AM9" s="1138"/>
      <c r="AN9" s="1138"/>
      <c r="AO9" s="1138"/>
      <c r="AP9" s="1138" t="s">
        <v>586</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386</v>
      </c>
      <c r="B23" s="995" t="s">
        <v>387</v>
      </c>
      <c r="C23" s="996"/>
      <c r="D23" s="996"/>
      <c r="E23" s="996"/>
      <c r="F23" s="996"/>
      <c r="G23" s="996"/>
      <c r="H23" s="996"/>
      <c r="I23" s="996"/>
      <c r="J23" s="996"/>
      <c r="K23" s="996"/>
      <c r="L23" s="996"/>
      <c r="M23" s="996"/>
      <c r="N23" s="996"/>
      <c r="O23" s="996"/>
      <c r="P23" s="997"/>
      <c r="Q23" s="1119">
        <v>34114</v>
      </c>
      <c r="R23" s="1120"/>
      <c r="S23" s="1120"/>
      <c r="T23" s="1120"/>
      <c r="U23" s="1120"/>
      <c r="V23" s="1120">
        <v>32955</v>
      </c>
      <c r="W23" s="1120"/>
      <c r="X23" s="1120"/>
      <c r="Y23" s="1120"/>
      <c r="Z23" s="1120"/>
      <c r="AA23" s="1120">
        <v>1159</v>
      </c>
      <c r="AB23" s="1120"/>
      <c r="AC23" s="1120"/>
      <c r="AD23" s="1120"/>
      <c r="AE23" s="1121"/>
      <c r="AF23" s="1122">
        <v>957</v>
      </c>
      <c r="AG23" s="1120"/>
      <c r="AH23" s="1120"/>
      <c r="AI23" s="1120"/>
      <c r="AJ23" s="1123"/>
      <c r="AK23" s="1124"/>
      <c r="AL23" s="1125"/>
      <c r="AM23" s="1125"/>
      <c r="AN23" s="1125"/>
      <c r="AO23" s="1125"/>
      <c r="AP23" s="1120">
        <v>27267</v>
      </c>
      <c r="AQ23" s="1120"/>
      <c r="AR23" s="1120"/>
      <c r="AS23" s="1120"/>
      <c r="AT23" s="1120"/>
      <c r="AU23" s="1126"/>
      <c r="AV23" s="1126"/>
      <c r="AW23" s="1126"/>
      <c r="AX23" s="1126"/>
      <c r="AY23" s="1127"/>
      <c r="AZ23" s="1116" t="s">
        <v>388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365</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v>8018</v>
      </c>
      <c r="R28" s="1105"/>
      <c r="S28" s="1105"/>
      <c r="T28" s="1105"/>
      <c r="U28" s="1105"/>
      <c r="V28" s="1105">
        <v>7851</v>
      </c>
      <c r="W28" s="1105"/>
      <c r="X28" s="1105"/>
      <c r="Y28" s="1105"/>
      <c r="Z28" s="1105"/>
      <c r="AA28" s="1105">
        <v>167</v>
      </c>
      <c r="AB28" s="1105"/>
      <c r="AC28" s="1105"/>
      <c r="AD28" s="1105"/>
      <c r="AE28" s="1106"/>
      <c r="AF28" s="1107">
        <v>167</v>
      </c>
      <c r="AG28" s="1105"/>
      <c r="AH28" s="1105"/>
      <c r="AI28" s="1105"/>
      <c r="AJ28" s="1108"/>
      <c r="AK28" s="1109">
        <v>595</v>
      </c>
      <c r="AL28" s="1097"/>
      <c r="AM28" s="1097"/>
      <c r="AN28" s="1097"/>
      <c r="AO28" s="1097"/>
      <c r="AP28" s="1097" t="s">
        <v>586</v>
      </c>
      <c r="AQ28" s="1097"/>
      <c r="AR28" s="1097"/>
      <c r="AS28" s="1097"/>
      <c r="AT28" s="1097"/>
      <c r="AU28" s="1097" t="s">
        <v>586</v>
      </c>
      <c r="AV28" s="1097"/>
      <c r="AW28" s="1097"/>
      <c r="AX28" s="1097"/>
      <c r="AY28" s="1097"/>
      <c r="AZ28" s="1098" t="s">
        <v>588</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400</v>
      </c>
      <c r="C29" s="1089"/>
      <c r="D29" s="1089"/>
      <c r="E29" s="1089"/>
      <c r="F29" s="1089"/>
      <c r="G29" s="1089"/>
      <c r="H29" s="1089"/>
      <c r="I29" s="1089"/>
      <c r="J29" s="1089"/>
      <c r="K29" s="1089"/>
      <c r="L29" s="1089"/>
      <c r="M29" s="1089"/>
      <c r="N29" s="1089"/>
      <c r="O29" s="1089"/>
      <c r="P29" s="1090"/>
      <c r="Q29" s="1094">
        <v>748</v>
      </c>
      <c r="R29" s="1095"/>
      <c r="S29" s="1095"/>
      <c r="T29" s="1095"/>
      <c r="U29" s="1095"/>
      <c r="V29" s="1095">
        <v>743</v>
      </c>
      <c r="W29" s="1095"/>
      <c r="X29" s="1095"/>
      <c r="Y29" s="1095"/>
      <c r="Z29" s="1095"/>
      <c r="AA29" s="1095">
        <v>5</v>
      </c>
      <c r="AB29" s="1095"/>
      <c r="AC29" s="1095"/>
      <c r="AD29" s="1095"/>
      <c r="AE29" s="1096"/>
      <c r="AF29" s="1070">
        <v>5</v>
      </c>
      <c r="AG29" s="1071"/>
      <c r="AH29" s="1071"/>
      <c r="AI29" s="1071"/>
      <c r="AJ29" s="1072"/>
      <c r="AK29" s="1031">
        <v>132</v>
      </c>
      <c r="AL29" s="1022"/>
      <c r="AM29" s="1022"/>
      <c r="AN29" s="1022"/>
      <c r="AO29" s="1022"/>
      <c r="AP29" s="1022" t="s">
        <v>589</v>
      </c>
      <c r="AQ29" s="1022"/>
      <c r="AR29" s="1022"/>
      <c r="AS29" s="1022"/>
      <c r="AT29" s="1022"/>
      <c r="AU29" s="1022" t="s">
        <v>586</v>
      </c>
      <c r="AV29" s="1022"/>
      <c r="AW29" s="1022"/>
      <c r="AX29" s="1022"/>
      <c r="AY29" s="1022"/>
      <c r="AZ29" s="1093" t="s">
        <v>586</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401</v>
      </c>
      <c r="C30" s="1089"/>
      <c r="D30" s="1089"/>
      <c r="E30" s="1089"/>
      <c r="F30" s="1089"/>
      <c r="G30" s="1089"/>
      <c r="H30" s="1089"/>
      <c r="I30" s="1089"/>
      <c r="J30" s="1089"/>
      <c r="K30" s="1089"/>
      <c r="L30" s="1089"/>
      <c r="M30" s="1089"/>
      <c r="N30" s="1089"/>
      <c r="O30" s="1089"/>
      <c r="P30" s="1090"/>
      <c r="Q30" s="1094">
        <v>5422</v>
      </c>
      <c r="R30" s="1095"/>
      <c r="S30" s="1095"/>
      <c r="T30" s="1095"/>
      <c r="U30" s="1095"/>
      <c r="V30" s="1095">
        <v>5310</v>
      </c>
      <c r="W30" s="1095"/>
      <c r="X30" s="1095"/>
      <c r="Y30" s="1095"/>
      <c r="Z30" s="1095"/>
      <c r="AA30" s="1095">
        <v>112</v>
      </c>
      <c r="AB30" s="1095"/>
      <c r="AC30" s="1095"/>
      <c r="AD30" s="1095"/>
      <c r="AE30" s="1096"/>
      <c r="AF30" s="1070">
        <v>112</v>
      </c>
      <c r="AG30" s="1071"/>
      <c r="AH30" s="1071"/>
      <c r="AI30" s="1071"/>
      <c r="AJ30" s="1072"/>
      <c r="AK30" s="1031">
        <v>790</v>
      </c>
      <c r="AL30" s="1022"/>
      <c r="AM30" s="1022"/>
      <c r="AN30" s="1022"/>
      <c r="AO30" s="1022"/>
      <c r="AP30" s="1022" t="s">
        <v>586</v>
      </c>
      <c r="AQ30" s="1022"/>
      <c r="AR30" s="1022"/>
      <c r="AS30" s="1022"/>
      <c r="AT30" s="1022"/>
      <c r="AU30" s="1022" t="s">
        <v>586</v>
      </c>
      <c r="AV30" s="1022"/>
      <c r="AW30" s="1022"/>
      <c r="AX30" s="1022"/>
      <c r="AY30" s="1022"/>
      <c r="AZ30" s="1093" t="s">
        <v>586</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402</v>
      </c>
      <c r="C31" s="1089"/>
      <c r="D31" s="1089"/>
      <c r="E31" s="1089"/>
      <c r="F31" s="1089"/>
      <c r="G31" s="1089"/>
      <c r="H31" s="1089"/>
      <c r="I31" s="1089"/>
      <c r="J31" s="1089"/>
      <c r="K31" s="1089"/>
      <c r="L31" s="1089"/>
      <c r="M31" s="1089"/>
      <c r="N31" s="1089"/>
      <c r="O31" s="1089"/>
      <c r="P31" s="1090"/>
      <c r="Q31" s="1094">
        <v>54</v>
      </c>
      <c r="R31" s="1095"/>
      <c r="S31" s="1095"/>
      <c r="T31" s="1095"/>
      <c r="U31" s="1095"/>
      <c r="V31" s="1095">
        <v>54</v>
      </c>
      <c r="W31" s="1095"/>
      <c r="X31" s="1095"/>
      <c r="Y31" s="1095"/>
      <c r="Z31" s="1095"/>
      <c r="AA31" s="1095">
        <v>0</v>
      </c>
      <c r="AB31" s="1095"/>
      <c r="AC31" s="1095"/>
      <c r="AD31" s="1095"/>
      <c r="AE31" s="1096"/>
      <c r="AF31" s="1070">
        <v>0</v>
      </c>
      <c r="AG31" s="1071"/>
      <c r="AH31" s="1071"/>
      <c r="AI31" s="1071"/>
      <c r="AJ31" s="1072"/>
      <c r="AK31" s="1031">
        <v>2</v>
      </c>
      <c r="AL31" s="1022"/>
      <c r="AM31" s="1022"/>
      <c r="AN31" s="1022"/>
      <c r="AO31" s="1022"/>
      <c r="AP31" s="1022" t="s">
        <v>586</v>
      </c>
      <c r="AQ31" s="1022"/>
      <c r="AR31" s="1022"/>
      <c r="AS31" s="1022"/>
      <c r="AT31" s="1022"/>
      <c r="AU31" s="1022" t="s">
        <v>586</v>
      </c>
      <c r="AV31" s="1022"/>
      <c r="AW31" s="1022"/>
      <c r="AX31" s="1022"/>
      <c r="AY31" s="1022"/>
      <c r="AZ31" s="1093" t="s">
        <v>586</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403</v>
      </c>
      <c r="C32" s="1089"/>
      <c r="D32" s="1089"/>
      <c r="E32" s="1089"/>
      <c r="F32" s="1089"/>
      <c r="G32" s="1089"/>
      <c r="H32" s="1089"/>
      <c r="I32" s="1089"/>
      <c r="J32" s="1089"/>
      <c r="K32" s="1089"/>
      <c r="L32" s="1089"/>
      <c r="M32" s="1089"/>
      <c r="N32" s="1089"/>
      <c r="O32" s="1089"/>
      <c r="P32" s="1090"/>
      <c r="Q32" s="1094">
        <v>1643</v>
      </c>
      <c r="R32" s="1095"/>
      <c r="S32" s="1095"/>
      <c r="T32" s="1095"/>
      <c r="U32" s="1095"/>
      <c r="V32" s="1095">
        <v>1463</v>
      </c>
      <c r="W32" s="1095"/>
      <c r="X32" s="1095"/>
      <c r="Y32" s="1095"/>
      <c r="Z32" s="1095"/>
      <c r="AA32" s="1095">
        <v>181</v>
      </c>
      <c r="AB32" s="1095"/>
      <c r="AC32" s="1095"/>
      <c r="AD32" s="1095"/>
      <c r="AE32" s="1096"/>
      <c r="AF32" s="1070">
        <v>1444</v>
      </c>
      <c r="AG32" s="1071"/>
      <c r="AH32" s="1071"/>
      <c r="AI32" s="1071"/>
      <c r="AJ32" s="1072"/>
      <c r="AK32" s="1031">
        <v>10</v>
      </c>
      <c r="AL32" s="1022"/>
      <c r="AM32" s="1022"/>
      <c r="AN32" s="1022"/>
      <c r="AO32" s="1022"/>
      <c r="AP32" s="1022">
        <v>3265</v>
      </c>
      <c r="AQ32" s="1022"/>
      <c r="AR32" s="1022"/>
      <c r="AS32" s="1022"/>
      <c r="AT32" s="1022"/>
      <c r="AU32" s="1022">
        <v>281</v>
      </c>
      <c r="AV32" s="1022"/>
      <c r="AW32" s="1022"/>
      <c r="AX32" s="1022"/>
      <c r="AY32" s="1022"/>
      <c r="AZ32" s="1093" t="s">
        <v>586</v>
      </c>
      <c r="BA32" s="1093"/>
      <c r="BB32" s="1093"/>
      <c r="BC32" s="1093"/>
      <c r="BD32" s="1093"/>
      <c r="BE32" s="1083" t="s">
        <v>404</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405</v>
      </c>
      <c r="C33" s="1089"/>
      <c r="D33" s="1089"/>
      <c r="E33" s="1089"/>
      <c r="F33" s="1089"/>
      <c r="G33" s="1089"/>
      <c r="H33" s="1089"/>
      <c r="I33" s="1089"/>
      <c r="J33" s="1089"/>
      <c r="K33" s="1089"/>
      <c r="L33" s="1089"/>
      <c r="M33" s="1089"/>
      <c r="N33" s="1089"/>
      <c r="O33" s="1089"/>
      <c r="P33" s="1090"/>
      <c r="Q33" s="1094">
        <v>1657</v>
      </c>
      <c r="R33" s="1095"/>
      <c r="S33" s="1095"/>
      <c r="T33" s="1095"/>
      <c r="U33" s="1095"/>
      <c r="V33" s="1095">
        <v>1619</v>
      </c>
      <c r="W33" s="1095"/>
      <c r="X33" s="1095"/>
      <c r="Y33" s="1095"/>
      <c r="Z33" s="1095"/>
      <c r="AA33" s="1095">
        <v>38</v>
      </c>
      <c r="AB33" s="1095"/>
      <c r="AC33" s="1095"/>
      <c r="AD33" s="1095"/>
      <c r="AE33" s="1096"/>
      <c r="AF33" s="1070">
        <v>170</v>
      </c>
      <c r="AG33" s="1071"/>
      <c r="AH33" s="1071"/>
      <c r="AI33" s="1071"/>
      <c r="AJ33" s="1072"/>
      <c r="AK33" s="1031">
        <v>280</v>
      </c>
      <c r="AL33" s="1022"/>
      <c r="AM33" s="1022"/>
      <c r="AN33" s="1022"/>
      <c r="AO33" s="1022"/>
      <c r="AP33" s="1022">
        <v>985</v>
      </c>
      <c r="AQ33" s="1022"/>
      <c r="AR33" s="1022"/>
      <c r="AS33" s="1022"/>
      <c r="AT33" s="1022"/>
      <c r="AU33" s="1022">
        <v>493</v>
      </c>
      <c r="AV33" s="1022"/>
      <c r="AW33" s="1022"/>
      <c r="AX33" s="1022"/>
      <c r="AY33" s="1022"/>
      <c r="AZ33" s="1093" t="s">
        <v>586</v>
      </c>
      <c r="BA33" s="1093"/>
      <c r="BB33" s="1093"/>
      <c r="BC33" s="1093"/>
      <c r="BD33" s="1093"/>
      <c r="BE33" s="1083" t="s">
        <v>406</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407</v>
      </c>
      <c r="C34" s="1089"/>
      <c r="D34" s="1089"/>
      <c r="E34" s="1089"/>
      <c r="F34" s="1089"/>
      <c r="G34" s="1089"/>
      <c r="H34" s="1089"/>
      <c r="I34" s="1089"/>
      <c r="J34" s="1089"/>
      <c r="K34" s="1089"/>
      <c r="L34" s="1089"/>
      <c r="M34" s="1089"/>
      <c r="N34" s="1089"/>
      <c r="O34" s="1089"/>
      <c r="P34" s="1090"/>
      <c r="Q34" s="1094">
        <v>2254</v>
      </c>
      <c r="R34" s="1095"/>
      <c r="S34" s="1095"/>
      <c r="T34" s="1095"/>
      <c r="U34" s="1095"/>
      <c r="V34" s="1095">
        <v>2227</v>
      </c>
      <c r="W34" s="1095"/>
      <c r="X34" s="1095"/>
      <c r="Y34" s="1095"/>
      <c r="Z34" s="1095"/>
      <c r="AA34" s="1095">
        <v>27</v>
      </c>
      <c r="AB34" s="1095"/>
      <c r="AC34" s="1095"/>
      <c r="AD34" s="1095"/>
      <c r="AE34" s="1096"/>
      <c r="AF34" s="1070">
        <v>27</v>
      </c>
      <c r="AG34" s="1071"/>
      <c r="AH34" s="1071"/>
      <c r="AI34" s="1071"/>
      <c r="AJ34" s="1072"/>
      <c r="AK34" s="1031">
        <v>897</v>
      </c>
      <c r="AL34" s="1022"/>
      <c r="AM34" s="1022"/>
      <c r="AN34" s="1022"/>
      <c r="AO34" s="1022"/>
      <c r="AP34" s="1022">
        <v>12471</v>
      </c>
      <c r="AQ34" s="1022"/>
      <c r="AR34" s="1022"/>
      <c r="AS34" s="1022"/>
      <c r="AT34" s="1022"/>
      <c r="AU34" s="1022">
        <v>11199</v>
      </c>
      <c r="AV34" s="1022"/>
      <c r="AW34" s="1022"/>
      <c r="AX34" s="1022"/>
      <c r="AY34" s="1022"/>
      <c r="AZ34" s="1093" t="s">
        <v>586</v>
      </c>
      <c r="BA34" s="1093"/>
      <c r="BB34" s="1093"/>
      <c r="BC34" s="1093"/>
      <c r="BD34" s="1093"/>
      <c r="BE34" s="1083" t="s">
        <v>408</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409</v>
      </c>
      <c r="C35" s="1089"/>
      <c r="D35" s="1089"/>
      <c r="E35" s="1089"/>
      <c r="F35" s="1089"/>
      <c r="G35" s="1089"/>
      <c r="H35" s="1089"/>
      <c r="I35" s="1089"/>
      <c r="J35" s="1089"/>
      <c r="K35" s="1089"/>
      <c r="L35" s="1089"/>
      <c r="M35" s="1089"/>
      <c r="N35" s="1089"/>
      <c r="O35" s="1089"/>
      <c r="P35" s="1090"/>
      <c r="Q35" s="1094">
        <v>31</v>
      </c>
      <c r="R35" s="1095"/>
      <c r="S35" s="1095"/>
      <c r="T35" s="1095"/>
      <c r="U35" s="1095"/>
      <c r="V35" s="1095">
        <v>25</v>
      </c>
      <c r="W35" s="1095"/>
      <c r="X35" s="1095"/>
      <c r="Y35" s="1095"/>
      <c r="Z35" s="1095"/>
      <c r="AA35" s="1095">
        <v>6</v>
      </c>
      <c r="AB35" s="1095"/>
      <c r="AC35" s="1095"/>
      <c r="AD35" s="1095"/>
      <c r="AE35" s="1096"/>
      <c r="AF35" s="1070">
        <v>6</v>
      </c>
      <c r="AG35" s="1071"/>
      <c r="AH35" s="1071"/>
      <c r="AI35" s="1071"/>
      <c r="AJ35" s="1072"/>
      <c r="AK35" s="1031">
        <v>21</v>
      </c>
      <c r="AL35" s="1022"/>
      <c r="AM35" s="1022"/>
      <c r="AN35" s="1022"/>
      <c r="AO35" s="1022"/>
      <c r="AP35" s="1022">
        <v>89</v>
      </c>
      <c r="AQ35" s="1022"/>
      <c r="AR35" s="1022"/>
      <c r="AS35" s="1022"/>
      <c r="AT35" s="1022"/>
      <c r="AU35" s="1022">
        <v>87</v>
      </c>
      <c r="AV35" s="1022"/>
      <c r="AW35" s="1022"/>
      <c r="AX35" s="1022"/>
      <c r="AY35" s="1022"/>
      <c r="AZ35" s="1093" t="s">
        <v>586</v>
      </c>
      <c r="BA35" s="1093"/>
      <c r="BB35" s="1093"/>
      <c r="BC35" s="1093"/>
      <c r="BD35" s="1093"/>
      <c r="BE35" s="1083" t="s">
        <v>410</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411</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386</v>
      </c>
      <c r="B63" s="995" t="s">
        <v>412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1932</v>
      </c>
      <c r="AG63" s="1010"/>
      <c r="AH63" s="1010"/>
      <c r="AI63" s="1010"/>
      <c r="AJ63" s="1081"/>
      <c r="AK63" s="1082"/>
      <c r="AL63" s="1014"/>
      <c r="AM63" s="1014"/>
      <c r="AN63" s="1014"/>
      <c r="AO63" s="1014"/>
      <c r="AP63" s="1010">
        <v>16810</v>
      </c>
      <c r="AQ63" s="1010"/>
      <c r="AR63" s="1010"/>
      <c r="AS63" s="1010"/>
      <c r="AT63" s="1010"/>
      <c r="AU63" s="1010">
        <v>12060</v>
      </c>
      <c r="AV63" s="1010"/>
      <c r="AW63" s="1010"/>
      <c r="AX63" s="1010"/>
      <c r="AY63" s="1010"/>
      <c r="AZ63" s="1076"/>
      <c r="BA63" s="1076"/>
      <c r="BB63" s="1076"/>
      <c r="BC63" s="1076"/>
      <c r="BD63" s="1076"/>
      <c r="BE63" s="1011"/>
      <c r="BF63" s="1011"/>
      <c r="BG63" s="1011"/>
      <c r="BH63" s="1011"/>
      <c r="BI63" s="1012"/>
      <c r="BJ63" s="1077" t="s">
        <v>413</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415</v>
      </c>
      <c r="B66" s="1047"/>
      <c r="C66" s="1047"/>
      <c r="D66" s="1047"/>
      <c r="E66" s="1047"/>
      <c r="F66" s="1047"/>
      <c r="G66" s="1047"/>
      <c r="H66" s="1047"/>
      <c r="I66" s="1047"/>
      <c r="J66" s="1047"/>
      <c r="K66" s="1047"/>
      <c r="L66" s="1047"/>
      <c r="M66" s="1047"/>
      <c r="N66" s="1047"/>
      <c r="O66" s="1047"/>
      <c r="P66" s="1048"/>
      <c r="Q66" s="1052" t="s">
        <v>416</v>
      </c>
      <c r="R66" s="1053"/>
      <c r="S66" s="1053"/>
      <c r="T66" s="1053"/>
      <c r="U66" s="1054"/>
      <c r="V66" s="1052" t="s">
        <v>417</v>
      </c>
      <c r="W66" s="1053"/>
      <c r="X66" s="1053"/>
      <c r="Y66" s="1053"/>
      <c r="Z66" s="1054"/>
      <c r="AA66" s="1052" t="s">
        <v>418</v>
      </c>
      <c r="AB66" s="1053"/>
      <c r="AC66" s="1053"/>
      <c r="AD66" s="1053"/>
      <c r="AE66" s="1054"/>
      <c r="AF66" s="1058" t="s">
        <v>419</v>
      </c>
      <c r="AG66" s="1059"/>
      <c r="AH66" s="1059"/>
      <c r="AI66" s="1059"/>
      <c r="AJ66" s="1060"/>
      <c r="AK66" s="1052" t="s">
        <v>420</v>
      </c>
      <c r="AL66" s="1047"/>
      <c r="AM66" s="1047"/>
      <c r="AN66" s="1047"/>
      <c r="AO66" s="1048"/>
      <c r="AP66" s="1052" t="s">
        <v>421</v>
      </c>
      <c r="AQ66" s="1053"/>
      <c r="AR66" s="1053"/>
      <c r="AS66" s="1053"/>
      <c r="AT66" s="1054"/>
      <c r="AU66" s="1052" t="s">
        <v>422</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590</v>
      </c>
      <c r="C68" s="1037"/>
      <c r="D68" s="1037"/>
      <c r="E68" s="1037"/>
      <c r="F68" s="1037"/>
      <c r="G68" s="1037"/>
      <c r="H68" s="1037"/>
      <c r="I68" s="1037"/>
      <c r="J68" s="1037"/>
      <c r="K68" s="1037"/>
      <c r="L68" s="1037"/>
      <c r="M68" s="1037"/>
      <c r="N68" s="1037"/>
      <c r="O68" s="1037"/>
      <c r="P68" s="1038"/>
      <c r="Q68" s="1039">
        <v>6</v>
      </c>
      <c r="R68" s="1033"/>
      <c r="S68" s="1033"/>
      <c r="T68" s="1033"/>
      <c r="U68" s="1033"/>
      <c r="V68" s="1033">
        <v>6</v>
      </c>
      <c r="W68" s="1033"/>
      <c r="X68" s="1033"/>
      <c r="Y68" s="1033"/>
      <c r="Z68" s="1033"/>
      <c r="AA68" s="1033">
        <v>0</v>
      </c>
      <c r="AB68" s="1033"/>
      <c r="AC68" s="1033"/>
      <c r="AD68" s="1033"/>
      <c r="AE68" s="1033"/>
      <c r="AF68" s="1033">
        <v>0</v>
      </c>
      <c r="AG68" s="1033"/>
      <c r="AH68" s="1033"/>
      <c r="AI68" s="1033"/>
      <c r="AJ68" s="1033"/>
      <c r="AK68" s="1033" t="s">
        <v>587</v>
      </c>
      <c r="AL68" s="1033"/>
      <c r="AM68" s="1033"/>
      <c r="AN68" s="1033"/>
      <c r="AO68" s="1033"/>
      <c r="AP68" s="1033" t="s">
        <v>586</v>
      </c>
      <c r="AQ68" s="1033"/>
      <c r="AR68" s="1033"/>
      <c r="AS68" s="1033"/>
      <c r="AT68" s="1033"/>
      <c r="AU68" s="1033" t="s">
        <v>586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591</v>
      </c>
      <c r="C69" s="1026"/>
      <c r="D69" s="1026"/>
      <c r="E69" s="1026"/>
      <c r="F69" s="1026"/>
      <c r="G69" s="1026"/>
      <c r="H69" s="1026"/>
      <c r="I69" s="1026"/>
      <c r="J69" s="1026"/>
      <c r="K69" s="1026"/>
      <c r="L69" s="1026"/>
      <c r="M69" s="1026"/>
      <c r="N69" s="1026"/>
      <c r="O69" s="1026"/>
      <c r="P69" s="1027"/>
      <c r="Q69" s="1028">
        <v>17</v>
      </c>
      <c r="R69" s="1022"/>
      <c r="S69" s="1022"/>
      <c r="T69" s="1022"/>
      <c r="U69" s="1022"/>
      <c r="V69" s="1022">
        <v>14</v>
      </c>
      <c r="W69" s="1022"/>
      <c r="X69" s="1022"/>
      <c r="Y69" s="1022"/>
      <c r="Z69" s="1022"/>
      <c r="AA69" s="1022">
        <v>3</v>
      </c>
      <c r="AB69" s="1022"/>
      <c r="AC69" s="1022"/>
      <c r="AD69" s="1022"/>
      <c r="AE69" s="1022"/>
      <c r="AF69" s="1022">
        <v>3</v>
      </c>
      <c r="AG69" s="1022"/>
      <c r="AH69" s="1022"/>
      <c r="AI69" s="1022"/>
      <c r="AJ69" s="1022"/>
      <c r="AK69" s="1022" t="s">
        <v>598</v>
      </c>
      <c r="AL69" s="1022"/>
      <c r="AM69" s="1022"/>
      <c r="AN69" s="1022"/>
      <c r="AO69" s="1022"/>
      <c r="AP69" s="1022" t="s">
        <v>586</v>
      </c>
      <c r="AQ69" s="1022"/>
      <c r="AR69" s="1022"/>
      <c r="AS69" s="1022"/>
      <c r="AT69" s="1022"/>
      <c r="AU69" s="1022" t="s">
        <v>586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592</v>
      </c>
      <c r="C70" s="1026"/>
      <c r="D70" s="1026"/>
      <c r="E70" s="1026"/>
      <c r="F70" s="1026"/>
      <c r="G70" s="1026"/>
      <c r="H70" s="1026"/>
      <c r="I70" s="1026"/>
      <c r="J70" s="1026"/>
      <c r="K70" s="1026"/>
      <c r="L70" s="1026"/>
      <c r="M70" s="1026"/>
      <c r="N70" s="1026"/>
      <c r="O70" s="1026"/>
      <c r="P70" s="1027"/>
      <c r="Q70" s="1028">
        <v>4016</v>
      </c>
      <c r="R70" s="1022"/>
      <c r="S70" s="1022"/>
      <c r="T70" s="1022"/>
      <c r="U70" s="1022"/>
      <c r="V70" s="1022">
        <v>3970</v>
      </c>
      <c r="W70" s="1022"/>
      <c r="X70" s="1022"/>
      <c r="Y70" s="1022"/>
      <c r="Z70" s="1022"/>
      <c r="AA70" s="1022">
        <v>46</v>
      </c>
      <c r="AB70" s="1022"/>
      <c r="AC70" s="1022"/>
      <c r="AD70" s="1022"/>
      <c r="AE70" s="1022"/>
      <c r="AF70" s="1022">
        <v>22</v>
      </c>
      <c r="AG70" s="1022"/>
      <c r="AH70" s="1022"/>
      <c r="AI70" s="1022"/>
      <c r="AJ70" s="1022"/>
      <c r="AK70" s="1022">
        <v>8</v>
      </c>
      <c r="AL70" s="1022"/>
      <c r="AM70" s="1022"/>
      <c r="AN70" s="1022"/>
      <c r="AO70" s="1022"/>
      <c r="AP70" s="1022">
        <v>2793</v>
      </c>
      <c r="AQ70" s="1022"/>
      <c r="AR70" s="1022"/>
      <c r="AS70" s="1022"/>
      <c r="AT70" s="1022"/>
      <c r="AU70" s="1022">
        <v>1748</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593</v>
      </c>
      <c r="C71" s="1026"/>
      <c r="D71" s="1026"/>
      <c r="E71" s="1026"/>
      <c r="F71" s="1026"/>
      <c r="G71" s="1026"/>
      <c r="H71" s="1026"/>
      <c r="I71" s="1026"/>
      <c r="J71" s="1026"/>
      <c r="K71" s="1026"/>
      <c r="L71" s="1026"/>
      <c r="M71" s="1026"/>
      <c r="N71" s="1026"/>
      <c r="O71" s="1026"/>
      <c r="P71" s="1027"/>
      <c r="Q71" s="1028">
        <v>956</v>
      </c>
      <c r="R71" s="1022"/>
      <c r="S71" s="1022"/>
      <c r="T71" s="1022"/>
      <c r="U71" s="1022"/>
      <c r="V71" s="1022">
        <v>850</v>
      </c>
      <c r="W71" s="1022"/>
      <c r="X71" s="1022"/>
      <c r="Y71" s="1022"/>
      <c r="Z71" s="1022"/>
      <c r="AA71" s="1022">
        <v>106</v>
      </c>
      <c r="AB71" s="1022"/>
      <c r="AC71" s="1022"/>
      <c r="AD71" s="1022"/>
      <c r="AE71" s="1022"/>
      <c r="AF71" s="1022">
        <v>59</v>
      </c>
      <c r="AG71" s="1022"/>
      <c r="AH71" s="1022"/>
      <c r="AI71" s="1022"/>
      <c r="AJ71" s="1022"/>
      <c r="AK71" s="1022">
        <v>30</v>
      </c>
      <c r="AL71" s="1022"/>
      <c r="AM71" s="1022"/>
      <c r="AN71" s="1022"/>
      <c r="AO71" s="1022"/>
      <c r="AP71" s="1022">
        <v>789</v>
      </c>
      <c r="AQ71" s="1022"/>
      <c r="AR71" s="1022"/>
      <c r="AS71" s="1022"/>
      <c r="AT71" s="1022"/>
      <c r="AU71" s="1022">
        <v>233</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594</v>
      </c>
      <c r="C72" s="1026"/>
      <c r="D72" s="1026"/>
      <c r="E72" s="1026"/>
      <c r="F72" s="1026"/>
      <c r="G72" s="1026"/>
      <c r="H72" s="1026"/>
      <c r="I72" s="1026"/>
      <c r="J72" s="1026"/>
      <c r="K72" s="1026"/>
      <c r="L72" s="1026"/>
      <c r="M72" s="1026"/>
      <c r="N72" s="1026"/>
      <c r="O72" s="1026"/>
      <c r="P72" s="1027"/>
      <c r="Q72" s="1028">
        <v>443</v>
      </c>
      <c r="R72" s="1022"/>
      <c r="S72" s="1022"/>
      <c r="T72" s="1022"/>
      <c r="U72" s="1022"/>
      <c r="V72" s="1022">
        <v>426</v>
      </c>
      <c r="W72" s="1022"/>
      <c r="X72" s="1022"/>
      <c r="Y72" s="1022"/>
      <c r="Z72" s="1022"/>
      <c r="AA72" s="1022">
        <v>16</v>
      </c>
      <c r="AB72" s="1022"/>
      <c r="AC72" s="1022"/>
      <c r="AD72" s="1022"/>
      <c r="AE72" s="1022"/>
      <c r="AF72" s="1022">
        <v>16</v>
      </c>
      <c r="AG72" s="1022"/>
      <c r="AH72" s="1022"/>
      <c r="AI72" s="1022"/>
      <c r="AJ72" s="1022"/>
      <c r="AK72" s="1022">
        <v>55</v>
      </c>
      <c r="AL72" s="1022"/>
      <c r="AM72" s="1022"/>
      <c r="AN72" s="1022"/>
      <c r="AO72" s="1022"/>
      <c r="AP72" s="1022">
        <v>21</v>
      </c>
      <c r="AQ72" s="1022"/>
      <c r="AR72" s="1022"/>
      <c r="AS72" s="1022"/>
      <c r="AT72" s="1022"/>
      <c r="AU72" s="1022" t="s">
        <v>586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595</v>
      </c>
      <c r="C73" s="1026"/>
      <c r="D73" s="1026"/>
      <c r="E73" s="1026"/>
      <c r="F73" s="1026"/>
      <c r="G73" s="1026"/>
      <c r="H73" s="1026"/>
      <c r="I73" s="1026"/>
      <c r="J73" s="1026"/>
      <c r="K73" s="1026"/>
      <c r="L73" s="1026"/>
      <c r="M73" s="1026"/>
      <c r="N73" s="1026"/>
      <c r="O73" s="1026"/>
      <c r="P73" s="1027"/>
      <c r="Q73" s="1028">
        <v>1556</v>
      </c>
      <c r="R73" s="1022"/>
      <c r="S73" s="1022"/>
      <c r="T73" s="1022"/>
      <c r="U73" s="1022"/>
      <c r="V73" s="1022">
        <v>1545</v>
      </c>
      <c r="W73" s="1022"/>
      <c r="X73" s="1022"/>
      <c r="Y73" s="1022"/>
      <c r="Z73" s="1022"/>
      <c r="AA73" s="1022">
        <v>10</v>
      </c>
      <c r="AB73" s="1022"/>
      <c r="AC73" s="1022"/>
      <c r="AD73" s="1022"/>
      <c r="AE73" s="1022"/>
      <c r="AF73" s="1022">
        <v>10</v>
      </c>
      <c r="AG73" s="1022"/>
      <c r="AH73" s="1022"/>
      <c r="AI73" s="1022"/>
      <c r="AJ73" s="1022"/>
      <c r="AK73" s="1022" t="s">
        <v>586</v>
      </c>
      <c r="AL73" s="1022"/>
      <c r="AM73" s="1022"/>
      <c r="AN73" s="1022"/>
      <c r="AO73" s="1022"/>
      <c r="AP73" s="1022" t="s">
        <v>586</v>
      </c>
      <c r="AQ73" s="1022"/>
      <c r="AR73" s="1022"/>
      <c r="AS73" s="1022"/>
      <c r="AT73" s="1022"/>
      <c r="AU73" s="1022" t="s">
        <v>586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596</v>
      </c>
      <c r="C74" s="1026"/>
      <c r="D74" s="1026"/>
      <c r="E74" s="1026"/>
      <c r="F74" s="1026"/>
      <c r="G74" s="1026"/>
      <c r="H74" s="1026"/>
      <c r="I74" s="1026"/>
      <c r="J74" s="1026"/>
      <c r="K74" s="1026"/>
      <c r="L74" s="1026"/>
      <c r="M74" s="1026"/>
      <c r="N74" s="1026"/>
      <c r="O74" s="1026"/>
      <c r="P74" s="1027"/>
      <c r="Q74" s="1028">
        <v>297</v>
      </c>
      <c r="R74" s="1022"/>
      <c r="S74" s="1022"/>
      <c r="T74" s="1022"/>
      <c r="U74" s="1022"/>
      <c r="V74" s="1022">
        <v>286</v>
      </c>
      <c r="W74" s="1022"/>
      <c r="X74" s="1022"/>
      <c r="Y74" s="1022"/>
      <c r="Z74" s="1022"/>
      <c r="AA74" s="1022">
        <v>11</v>
      </c>
      <c r="AB74" s="1022"/>
      <c r="AC74" s="1022"/>
      <c r="AD74" s="1022"/>
      <c r="AE74" s="1022"/>
      <c r="AF74" s="1022">
        <v>11</v>
      </c>
      <c r="AG74" s="1022"/>
      <c r="AH74" s="1022"/>
      <c r="AI74" s="1022"/>
      <c r="AJ74" s="1022"/>
      <c r="AK74" s="1022">
        <v>5</v>
      </c>
      <c r="AL74" s="1022"/>
      <c r="AM74" s="1022"/>
      <c r="AN74" s="1022"/>
      <c r="AO74" s="1022"/>
      <c r="AP74" s="1022" t="s">
        <v>587</v>
      </c>
      <c r="AQ74" s="1022"/>
      <c r="AR74" s="1022"/>
      <c r="AS74" s="1022"/>
      <c r="AT74" s="1022"/>
      <c r="AU74" s="1022" t="s">
        <v>586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597</v>
      </c>
      <c r="C75" s="1026"/>
      <c r="D75" s="1026"/>
      <c r="E75" s="1026"/>
      <c r="F75" s="1026"/>
      <c r="G75" s="1026"/>
      <c r="H75" s="1026"/>
      <c r="I75" s="1026"/>
      <c r="J75" s="1026"/>
      <c r="K75" s="1026"/>
      <c r="L75" s="1026"/>
      <c r="M75" s="1026"/>
      <c r="N75" s="1026"/>
      <c r="O75" s="1026"/>
      <c r="P75" s="1027"/>
      <c r="Q75" s="1029">
        <v>16904</v>
      </c>
      <c r="R75" s="1030"/>
      <c r="S75" s="1030"/>
      <c r="T75" s="1030"/>
      <c r="U75" s="1031"/>
      <c r="V75" s="1032">
        <v>16928</v>
      </c>
      <c r="W75" s="1030"/>
      <c r="X75" s="1030"/>
      <c r="Y75" s="1030"/>
      <c r="Z75" s="1031"/>
      <c r="AA75" s="1032">
        <v>-24</v>
      </c>
      <c r="AB75" s="1030"/>
      <c r="AC75" s="1030"/>
      <c r="AD75" s="1030"/>
      <c r="AE75" s="1031"/>
      <c r="AF75" s="1032">
        <v>3137</v>
      </c>
      <c r="AG75" s="1030"/>
      <c r="AH75" s="1030"/>
      <c r="AI75" s="1030"/>
      <c r="AJ75" s="1031"/>
      <c r="AK75" s="1032">
        <v>1214</v>
      </c>
      <c r="AL75" s="1030"/>
      <c r="AM75" s="1030"/>
      <c r="AN75" s="1030"/>
      <c r="AO75" s="1031"/>
      <c r="AP75" s="1032">
        <v>16335</v>
      </c>
      <c r="AQ75" s="1030"/>
      <c r="AR75" s="1030"/>
      <c r="AS75" s="1030"/>
      <c r="AT75" s="1031"/>
      <c r="AU75" s="1032">
        <v>3398</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386</v>
      </c>
      <c r="B88" s="995" t="s">
        <v>423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3258</v>
      </c>
      <c r="AG88" s="1010"/>
      <c r="AH88" s="1010"/>
      <c r="AI88" s="1010"/>
      <c r="AJ88" s="1010"/>
      <c r="AK88" s="1014"/>
      <c r="AL88" s="1014"/>
      <c r="AM88" s="1014"/>
      <c r="AN88" s="1014"/>
      <c r="AO88" s="1014"/>
      <c r="AP88" s="1010">
        <v>19938</v>
      </c>
      <c r="AQ88" s="1010"/>
      <c r="AR88" s="1010"/>
      <c r="AS88" s="1010"/>
      <c r="AT88" s="1010"/>
      <c r="AU88" s="1010">
        <v>5379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424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v>
      </c>
      <c r="CS102" s="1002"/>
      <c r="CT102" s="1002"/>
      <c r="CU102" s="1002"/>
      <c r="CV102" s="1003"/>
      <c r="CW102" s="1001" t="s">
        <v>586</v>
      </c>
      <c r="CX102" s="1002"/>
      <c r="CY102" s="1002"/>
      <c r="CZ102" s="1002"/>
      <c r="DA102" s="1003"/>
      <c r="DB102" s="1001" t="s">
        <v>586</v>
      </c>
      <c r="DC102" s="1002"/>
      <c r="DD102" s="1002"/>
      <c r="DE102" s="1002"/>
      <c r="DF102" s="1003"/>
      <c r="DG102" s="1001">
        <v>2</v>
      </c>
      <c r="DH102" s="1002"/>
      <c r="DI102" s="1002"/>
      <c r="DJ102" s="1002"/>
      <c r="DK102" s="1003"/>
      <c r="DL102" s="1001" t="s">
        <v>600</v>
      </c>
      <c r="DM102" s="1002"/>
      <c r="DN102" s="1002"/>
      <c r="DO102" s="1002"/>
      <c r="DP102" s="1003"/>
      <c r="DQ102" s="1001" t="s">
        <v>601</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432</v>
      </c>
      <c r="AB109" s="945"/>
      <c r="AC109" s="945"/>
      <c r="AD109" s="945"/>
      <c r="AE109" s="946"/>
      <c r="AF109" s="947" t="s">
        <v>303</v>
      </c>
      <c r="AG109" s="945"/>
      <c r="AH109" s="945"/>
      <c r="AI109" s="945"/>
      <c r="AJ109" s="946"/>
      <c r="AK109" s="947" t="s">
        <v>302</v>
      </c>
      <c r="AL109" s="945"/>
      <c r="AM109" s="945"/>
      <c r="AN109" s="945"/>
      <c r="AO109" s="946"/>
      <c r="AP109" s="947" t="s">
        <v>433</v>
      </c>
      <c r="AQ109" s="945"/>
      <c r="AR109" s="945"/>
      <c r="AS109" s="945"/>
      <c r="AT109" s="976"/>
      <c r="AU109" s="944" t="s">
        <v>431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432</v>
      </c>
      <c r="BR109" s="945"/>
      <c r="BS109" s="945"/>
      <c r="BT109" s="945"/>
      <c r="BU109" s="946"/>
      <c r="BV109" s="947" t="s">
        <v>303</v>
      </c>
      <c r="BW109" s="945"/>
      <c r="BX109" s="945"/>
      <c r="BY109" s="945"/>
      <c r="BZ109" s="946"/>
      <c r="CA109" s="947" t="s">
        <v>302</v>
      </c>
      <c r="CB109" s="945"/>
      <c r="CC109" s="945"/>
      <c r="CD109" s="945"/>
      <c r="CE109" s="946"/>
      <c r="CF109" s="983" t="s">
        <v>433</v>
      </c>
      <c r="CG109" s="983"/>
      <c r="CH109" s="983"/>
      <c r="CI109" s="983"/>
      <c r="CJ109" s="983"/>
      <c r="CK109" s="947" t="s">
        <v>434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432</v>
      </c>
      <c r="DH109" s="945"/>
      <c r="DI109" s="945"/>
      <c r="DJ109" s="945"/>
      <c r="DK109" s="946"/>
      <c r="DL109" s="947" t="s">
        <v>303</v>
      </c>
      <c r="DM109" s="945"/>
      <c r="DN109" s="945"/>
      <c r="DO109" s="945"/>
      <c r="DP109" s="946"/>
      <c r="DQ109" s="947" t="s">
        <v>302</v>
      </c>
      <c r="DR109" s="945"/>
      <c r="DS109" s="945"/>
      <c r="DT109" s="945"/>
      <c r="DU109" s="946"/>
      <c r="DV109" s="947" t="s">
        <v>433</v>
      </c>
      <c r="DW109" s="945"/>
      <c r="DX109" s="945"/>
      <c r="DY109" s="945"/>
      <c r="DZ109" s="976"/>
    </row>
    <row r="110" spans="1:131" s="246" customFormat="1" ht="26.25" customHeight="1" x14ac:dyDescent="0.15">
      <c r="A110" s="847" t="s">
        <v>435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3347414</v>
      </c>
      <c r="AB110" s="938"/>
      <c r="AC110" s="938"/>
      <c r="AD110" s="938"/>
      <c r="AE110" s="939"/>
      <c r="AF110" s="940">
        <v>3249701</v>
      </c>
      <c r="AG110" s="938"/>
      <c r="AH110" s="938"/>
      <c r="AI110" s="938"/>
      <c r="AJ110" s="939"/>
      <c r="AK110" s="940">
        <v>3168328</v>
      </c>
      <c r="AL110" s="938"/>
      <c r="AM110" s="938"/>
      <c r="AN110" s="938"/>
      <c r="AO110" s="939"/>
      <c r="AP110" s="941">
        <v>19.600000000000001</v>
      </c>
      <c r="AQ110" s="942"/>
      <c r="AR110" s="942"/>
      <c r="AS110" s="942"/>
      <c r="AT110" s="943"/>
      <c r="AU110" s="977" t="s">
        <v>73</v>
      </c>
      <c r="AV110" s="978"/>
      <c r="AW110" s="978"/>
      <c r="AX110" s="978"/>
      <c r="AY110" s="978"/>
      <c r="AZ110" s="903" t="s">
        <v>436</v>
      </c>
      <c r="BA110" s="848"/>
      <c r="BB110" s="848"/>
      <c r="BC110" s="848"/>
      <c r="BD110" s="848"/>
      <c r="BE110" s="848"/>
      <c r="BF110" s="848"/>
      <c r="BG110" s="848"/>
      <c r="BH110" s="848"/>
      <c r="BI110" s="848"/>
      <c r="BJ110" s="848"/>
      <c r="BK110" s="848"/>
      <c r="BL110" s="848"/>
      <c r="BM110" s="848"/>
      <c r="BN110" s="848"/>
      <c r="BO110" s="848"/>
      <c r="BP110" s="849"/>
      <c r="BQ110" s="904">
        <v>25348873</v>
      </c>
      <c r="BR110" s="885"/>
      <c r="BS110" s="885"/>
      <c r="BT110" s="885"/>
      <c r="BU110" s="885"/>
      <c r="BV110" s="885">
        <v>26366508</v>
      </c>
      <c r="BW110" s="885"/>
      <c r="BX110" s="885"/>
      <c r="BY110" s="885"/>
      <c r="BZ110" s="885"/>
      <c r="CA110" s="885">
        <v>27267057</v>
      </c>
      <c r="CB110" s="885"/>
      <c r="CC110" s="885"/>
      <c r="CD110" s="885"/>
      <c r="CE110" s="885"/>
      <c r="CF110" s="909">
        <v>168.4</v>
      </c>
      <c r="CG110" s="910"/>
      <c r="CH110" s="910"/>
      <c r="CI110" s="910"/>
      <c r="CJ110" s="910"/>
      <c r="CK110" s="973" t="s">
        <v>437</v>
      </c>
      <c r="CL110" s="859"/>
      <c r="CM110" s="934" t="s">
        <v>438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3791372</v>
      </c>
      <c r="DH110" s="885"/>
      <c r="DI110" s="885"/>
      <c r="DJ110" s="885"/>
      <c r="DK110" s="885"/>
      <c r="DL110" s="885">
        <v>3696352</v>
      </c>
      <c r="DM110" s="885"/>
      <c r="DN110" s="885"/>
      <c r="DO110" s="885"/>
      <c r="DP110" s="885"/>
      <c r="DQ110" s="885">
        <v>2287944</v>
      </c>
      <c r="DR110" s="885"/>
      <c r="DS110" s="885"/>
      <c r="DT110" s="885"/>
      <c r="DU110" s="885"/>
      <c r="DV110" s="886">
        <v>14.1</v>
      </c>
      <c r="DW110" s="886"/>
      <c r="DX110" s="886"/>
      <c r="DY110" s="886"/>
      <c r="DZ110" s="887"/>
    </row>
    <row r="111" spans="1:131" s="246" customFormat="1" ht="26.25" customHeight="1" x14ac:dyDescent="0.15">
      <c r="A111" s="814" t="s">
        <v>439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440</v>
      </c>
      <c r="AB111" s="966"/>
      <c r="AC111" s="966"/>
      <c r="AD111" s="966"/>
      <c r="AE111" s="967"/>
      <c r="AF111" s="968" t="s">
        <v>440</v>
      </c>
      <c r="AG111" s="966"/>
      <c r="AH111" s="966"/>
      <c r="AI111" s="966"/>
      <c r="AJ111" s="967"/>
      <c r="AK111" s="968" t="s">
        <v>441</v>
      </c>
      <c r="AL111" s="966"/>
      <c r="AM111" s="966"/>
      <c r="AN111" s="966"/>
      <c r="AO111" s="967"/>
      <c r="AP111" s="969" t="s">
        <v>442</v>
      </c>
      <c r="AQ111" s="970"/>
      <c r="AR111" s="970"/>
      <c r="AS111" s="970"/>
      <c r="AT111" s="971"/>
      <c r="AU111" s="979"/>
      <c r="AV111" s="980"/>
      <c r="AW111" s="980"/>
      <c r="AX111" s="980"/>
      <c r="AY111" s="980"/>
      <c r="AZ111" s="855" t="s">
        <v>443</v>
      </c>
      <c r="BA111" s="790"/>
      <c r="BB111" s="790"/>
      <c r="BC111" s="790"/>
      <c r="BD111" s="790"/>
      <c r="BE111" s="790"/>
      <c r="BF111" s="790"/>
      <c r="BG111" s="790"/>
      <c r="BH111" s="790"/>
      <c r="BI111" s="790"/>
      <c r="BJ111" s="790"/>
      <c r="BK111" s="790"/>
      <c r="BL111" s="790"/>
      <c r="BM111" s="790"/>
      <c r="BN111" s="790"/>
      <c r="BO111" s="790"/>
      <c r="BP111" s="791"/>
      <c r="BQ111" s="856">
        <v>3933072</v>
      </c>
      <c r="BR111" s="857"/>
      <c r="BS111" s="857"/>
      <c r="BT111" s="857"/>
      <c r="BU111" s="857"/>
      <c r="BV111" s="857">
        <v>3817930</v>
      </c>
      <c r="BW111" s="857"/>
      <c r="BX111" s="857"/>
      <c r="BY111" s="857"/>
      <c r="BZ111" s="857"/>
      <c r="CA111" s="857">
        <v>2464274</v>
      </c>
      <c r="CB111" s="857"/>
      <c r="CC111" s="857"/>
      <c r="CD111" s="857"/>
      <c r="CE111" s="857"/>
      <c r="CF111" s="918">
        <v>15.2</v>
      </c>
      <c r="CG111" s="919"/>
      <c r="CH111" s="919"/>
      <c r="CI111" s="919"/>
      <c r="CJ111" s="919"/>
      <c r="CK111" s="974"/>
      <c r="CL111" s="861"/>
      <c r="CM111" s="864" t="s">
        <v>444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445</v>
      </c>
      <c r="DH111" s="857"/>
      <c r="DI111" s="857"/>
      <c r="DJ111" s="857"/>
      <c r="DK111" s="857"/>
      <c r="DL111" s="857" t="s">
        <v>388</v>
      </c>
      <c r="DM111" s="857"/>
      <c r="DN111" s="857"/>
      <c r="DO111" s="857"/>
      <c r="DP111" s="857"/>
      <c r="DQ111" s="857" t="s">
        <v>446</v>
      </c>
      <c r="DR111" s="857"/>
      <c r="DS111" s="857"/>
      <c r="DT111" s="857"/>
      <c r="DU111" s="857"/>
      <c r="DV111" s="834" t="s">
        <v>447</v>
      </c>
      <c r="DW111" s="834"/>
      <c r="DX111" s="834"/>
      <c r="DY111" s="834"/>
      <c r="DZ111" s="835"/>
    </row>
    <row r="112" spans="1:131" s="246" customFormat="1" ht="26.25" customHeight="1" x14ac:dyDescent="0.15">
      <c r="A112" s="959" t="s">
        <v>448</v>
      </c>
      <c r="B112" s="960"/>
      <c r="C112" s="790" t="s">
        <v>449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440</v>
      </c>
      <c r="AB112" s="820"/>
      <c r="AC112" s="820"/>
      <c r="AD112" s="820"/>
      <c r="AE112" s="821"/>
      <c r="AF112" s="822" t="s">
        <v>440</v>
      </c>
      <c r="AG112" s="820"/>
      <c r="AH112" s="820"/>
      <c r="AI112" s="820"/>
      <c r="AJ112" s="821"/>
      <c r="AK112" s="822" t="s">
        <v>450</v>
      </c>
      <c r="AL112" s="820"/>
      <c r="AM112" s="820"/>
      <c r="AN112" s="820"/>
      <c r="AO112" s="821"/>
      <c r="AP112" s="867" t="s">
        <v>451</v>
      </c>
      <c r="AQ112" s="868"/>
      <c r="AR112" s="868"/>
      <c r="AS112" s="868"/>
      <c r="AT112" s="869"/>
      <c r="AU112" s="979"/>
      <c r="AV112" s="980"/>
      <c r="AW112" s="980"/>
      <c r="AX112" s="980"/>
      <c r="AY112" s="980"/>
      <c r="AZ112" s="855" t="s">
        <v>452</v>
      </c>
      <c r="BA112" s="790"/>
      <c r="BB112" s="790"/>
      <c r="BC112" s="790"/>
      <c r="BD112" s="790"/>
      <c r="BE112" s="790"/>
      <c r="BF112" s="790"/>
      <c r="BG112" s="790"/>
      <c r="BH112" s="790"/>
      <c r="BI112" s="790"/>
      <c r="BJ112" s="790"/>
      <c r="BK112" s="790"/>
      <c r="BL112" s="790"/>
      <c r="BM112" s="790"/>
      <c r="BN112" s="790"/>
      <c r="BO112" s="790"/>
      <c r="BP112" s="791"/>
      <c r="BQ112" s="856">
        <v>11621125</v>
      </c>
      <c r="BR112" s="857"/>
      <c r="BS112" s="857"/>
      <c r="BT112" s="857"/>
      <c r="BU112" s="857"/>
      <c r="BV112" s="857">
        <v>11851183</v>
      </c>
      <c r="BW112" s="857"/>
      <c r="BX112" s="857"/>
      <c r="BY112" s="857"/>
      <c r="BZ112" s="857"/>
      <c r="CA112" s="857">
        <v>12060230</v>
      </c>
      <c r="CB112" s="857"/>
      <c r="CC112" s="857"/>
      <c r="CD112" s="857"/>
      <c r="CE112" s="857"/>
      <c r="CF112" s="918">
        <v>74.5</v>
      </c>
      <c r="CG112" s="919"/>
      <c r="CH112" s="919"/>
      <c r="CI112" s="919"/>
      <c r="CJ112" s="919"/>
      <c r="CK112" s="974"/>
      <c r="CL112" s="861"/>
      <c r="CM112" s="864" t="s">
        <v>453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230</v>
      </c>
      <c r="DH112" s="857"/>
      <c r="DI112" s="857"/>
      <c r="DJ112" s="857"/>
      <c r="DK112" s="857"/>
      <c r="DL112" s="857" t="s">
        <v>446</v>
      </c>
      <c r="DM112" s="857"/>
      <c r="DN112" s="857"/>
      <c r="DO112" s="857"/>
      <c r="DP112" s="857"/>
      <c r="DQ112" s="857" t="s">
        <v>442</v>
      </c>
      <c r="DR112" s="857"/>
      <c r="DS112" s="857"/>
      <c r="DT112" s="857"/>
      <c r="DU112" s="857"/>
      <c r="DV112" s="834" t="s">
        <v>447</v>
      </c>
      <c r="DW112" s="834"/>
      <c r="DX112" s="834"/>
      <c r="DY112" s="834"/>
      <c r="DZ112" s="835"/>
    </row>
    <row r="113" spans="1:130" s="246" customFormat="1" ht="26.25" customHeight="1" x14ac:dyDescent="0.15">
      <c r="A113" s="961"/>
      <c r="B113" s="962"/>
      <c r="C113" s="790" t="s">
        <v>454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1245940</v>
      </c>
      <c r="AB113" s="966"/>
      <c r="AC113" s="966"/>
      <c r="AD113" s="966"/>
      <c r="AE113" s="967"/>
      <c r="AF113" s="968">
        <v>1367931</v>
      </c>
      <c r="AG113" s="966"/>
      <c r="AH113" s="966"/>
      <c r="AI113" s="966"/>
      <c r="AJ113" s="967"/>
      <c r="AK113" s="968">
        <v>1245299</v>
      </c>
      <c r="AL113" s="966"/>
      <c r="AM113" s="966"/>
      <c r="AN113" s="966"/>
      <c r="AO113" s="967"/>
      <c r="AP113" s="969">
        <v>7.7</v>
      </c>
      <c r="AQ113" s="970"/>
      <c r="AR113" s="970"/>
      <c r="AS113" s="970"/>
      <c r="AT113" s="971"/>
      <c r="AU113" s="979"/>
      <c r="AV113" s="980"/>
      <c r="AW113" s="980"/>
      <c r="AX113" s="980"/>
      <c r="AY113" s="980"/>
      <c r="AZ113" s="855" t="s">
        <v>455</v>
      </c>
      <c r="BA113" s="790"/>
      <c r="BB113" s="790"/>
      <c r="BC113" s="790"/>
      <c r="BD113" s="790"/>
      <c r="BE113" s="790"/>
      <c r="BF113" s="790"/>
      <c r="BG113" s="790"/>
      <c r="BH113" s="790"/>
      <c r="BI113" s="790"/>
      <c r="BJ113" s="790"/>
      <c r="BK113" s="790"/>
      <c r="BL113" s="790"/>
      <c r="BM113" s="790"/>
      <c r="BN113" s="790"/>
      <c r="BO113" s="790"/>
      <c r="BP113" s="791"/>
      <c r="BQ113" s="856">
        <v>5935036</v>
      </c>
      <c r="BR113" s="857"/>
      <c r="BS113" s="857"/>
      <c r="BT113" s="857"/>
      <c r="BU113" s="857"/>
      <c r="BV113" s="857">
        <v>5333341</v>
      </c>
      <c r="BW113" s="857"/>
      <c r="BX113" s="857"/>
      <c r="BY113" s="857"/>
      <c r="BZ113" s="857"/>
      <c r="CA113" s="857">
        <v>5378726</v>
      </c>
      <c r="CB113" s="857"/>
      <c r="CC113" s="857"/>
      <c r="CD113" s="857"/>
      <c r="CE113" s="857"/>
      <c r="CF113" s="918">
        <v>33.200000000000003</v>
      </c>
      <c r="CG113" s="919"/>
      <c r="CH113" s="919"/>
      <c r="CI113" s="919"/>
      <c r="CJ113" s="919"/>
      <c r="CK113" s="974"/>
      <c r="CL113" s="861"/>
      <c r="CM113" s="864" t="s">
        <v>456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442</v>
      </c>
      <c r="DH113" s="820"/>
      <c r="DI113" s="820"/>
      <c r="DJ113" s="820"/>
      <c r="DK113" s="821"/>
      <c r="DL113" s="822" t="s">
        <v>388</v>
      </c>
      <c r="DM113" s="820"/>
      <c r="DN113" s="820"/>
      <c r="DO113" s="820"/>
      <c r="DP113" s="821"/>
      <c r="DQ113" s="822" t="s">
        <v>388</v>
      </c>
      <c r="DR113" s="820"/>
      <c r="DS113" s="820"/>
      <c r="DT113" s="820"/>
      <c r="DU113" s="821"/>
      <c r="DV113" s="867" t="s">
        <v>442</v>
      </c>
      <c r="DW113" s="868"/>
      <c r="DX113" s="868"/>
      <c r="DY113" s="868"/>
      <c r="DZ113" s="869"/>
    </row>
    <row r="114" spans="1:130" s="246" customFormat="1" ht="26.25" customHeight="1" x14ac:dyDescent="0.15">
      <c r="A114" s="961"/>
      <c r="B114" s="962"/>
      <c r="C114" s="790" t="s">
        <v>457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412478</v>
      </c>
      <c r="AB114" s="820"/>
      <c r="AC114" s="820"/>
      <c r="AD114" s="820"/>
      <c r="AE114" s="821"/>
      <c r="AF114" s="822">
        <v>442647</v>
      </c>
      <c r="AG114" s="820"/>
      <c r="AH114" s="820"/>
      <c r="AI114" s="820"/>
      <c r="AJ114" s="821"/>
      <c r="AK114" s="822">
        <v>530146</v>
      </c>
      <c r="AL114" s="820"/>
      <c r="AM114" s="820"/>
      <c r="AN114" s="820"/>
      <c r="AO114" s="821"/>
      <c r="AP114" s="867">
        <v>3.3</v>
      </c>
      <c r="AQ114" s="868"/>
      <c r="AR114" s="868"/>
      <c r="AS114" s="868"/>
      <c r="AT114" s="869"/>
      <c r="AU114" s="979"/>
      <c r="AV114" s="980"/>
      <c r="AW114" s="980"/>
      <c r="AX114" s="980"/>
      <c r="AY114" s="980"/>
      <c r="AZ114" s="855" t="s">
        <v>458</v>
      </c>
      <c r="BA114" s="790"/>
      <c r="BB114" s="790"/>
      <c r="BC114" s="790"/>
      <c r="BD114" s="790"/>
      <c r="BE114" s="790"/>
      <c r="BF114" s="790"/>
      <c r="BG114" s="790"/>
      <c r="BH114" s="790"/>
      <c r="BI114" s="790"/>
      <c r="BJ114" s="790"/>
      <c r="BK114" s="790"/>
      <c r="BL114" s="790"/>
      <c r="BM114" s="790"/>
      <c r="BN114" s="790"/>
      <c r="BO114" s="790"/>
      <c r="BP114" s="791"/>
      <c r="BQ114" s="856">
        <v>3747902</v>
      </c>
      <c r="BR114" s="857"/>
      <c r="BS114" s="857"/>
      <c r="BT114" s="857"/>
      <c r="BU114" s="857"/>
      <c r="BV114" s="857">
        <v>3645652</v>
      </c>
      <c r="BW114" s="857"/>
      <c r="BX114" s="857"/>
      <c r="BY114" s="857"/>
      <c r="BZ114" s="857"/>
      <c r="CA114" s="857">
        <v>3408962</v>
      </c>
      <c r="CB114" s="857"/>
      <c r="CC114" s="857"/>
      <c r="CD114" s="857"/>
      <c r="CE114" s="857"/>
      <c r="CF114" s="918">
        <v>21.1</v>
      </c>
      <c r="CG114" s="919"/>
      <c r="CH114" s="919"/>
      <c r="CI114" s="919"/>
      <c r="CJ114" s="919"/>
      <c r="CK114" s="974"/>
      <c r="CL114" s="861"/>
      <c r="CM114" s="864" t="s">
        <v>459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441</v>
      </c>
      <c r="DH114" s="820"/>
      <c r="DI114" s="820"/>
      <c r="DJ114" s="820"/>
      <c r="DK114" s="821"/>
      <c r="DL114" s="822" t="s">
        <v>446</v>
      </c>
      <c r="DM114" s="820"/>
      <c r="DN114" s="820"/>
      <c r="DO114" s="820"/>
      <c r="DP114" s="821"/>
      <c r="DQ114" s="822" t="s">
        <v>230</v>
      </c>
      <c r="DR114" s="820"/>
      <c r="DS114" s="820"/>
      <c r="DT114" s="820"/>
      <c r="DU114" s="821"/>
      <c r="DV114" s="867" t="s">
        <v>446</v>
      </c>
      <c r="DW114" s="868"/>
      <c r="DX114" s="868"/>
      <c r="DY114" s="868"/>
      <c r="DZ114" s="869"/>
    </row>
    <row r="115" spans="1:130" s="246" customFormat="1" ht="26.25" customHeight="1" x14ac:dyDescent="0.15">
      <c r="A115" s="961"/>
      <c r="B115" s="962"/>
      <c r="C115" s="790" t="s">
        <v>460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26748</v>
      </c>
      <c r="AB115" s="966"/>
      <c r="AC115" s="966"/>
      <c r="AD115" s="966"/>
      <c r="AE115" s="967"/>
      <c r="AF115" s="968">
        <v>26599</v>
      </c>
      <c r="AG115" s="966"/>
      <c r="AH115" s="966"/>
      <c r="AI115" s="966"/>
      <c r="AJ115" s="967"/>
      <c r="AK115" s="968">
        <v>26130</v>
      </c>
      <c r="AL115" s="966"/>
      <c r="AM115" s="966"/>
      <c r="AN115" s="966"/>
      <c r="AO115" s="967"/>
      <c r="AP115" s="969">
        <v>0.2</v>
      </c>
      <c r="AQ115" s="970"/>
      <c r="AR115" s="970"/>
      <c r="AS115" s="970"/>
      <c r="AT115" s="971"/>
      <c r="AU115" s="979"/>
      <c r="AV115" s="980"/>
      <c r="AW115" s="980"/>
      <c r="AX115" s="980"/>
      <c r="AY115" s="980"/>
      <c r="AZ115" s="855" t="s">
        <v>461</v>
      </c>
      <c r="BA115" s="790"/>
      <c r="BB115" s="790"/>
      <c r="BC115" s="790"/>
      <c r="BD115" s="790"/>
      <c r="BE115" s="790"/>
      <c r="BF115" s="790"/>
      <c r="BG115" s="790"/>
      <c r="BH115" s="790"/>
      <c r="BI115" s="790"/>
      <c r="BJ115" s="790"/>
      <c r="BK115" s="790"/>
      <c r="BL115" s="790"/>
      <c r="BM115" s="790"/>
      <c r="BN115" s="790"/>
      <c r="BO115" s="790"/>
      <c r="BP115" s="791"/>
      <c r="BQ115" s="856" t="s">
        <v>442</v>
      </c>
      <c r="BR115" s="857"/>
      <c r="BS115" s="857"/>
      <c r="BT115" s="857"/>
      <c r="BU115" s="857"/>
      <c r="BV115" s="857" t="s">
        <v>441</v>
      </c>
      <c r="BW115" s="857"/>
      <c r="BX115" s="857"/>
      <c r="BY115" s="857"/>
      <c r="BZ115" s="857"/>
      <c r="CA115" s="857" t="s">
        <v>451</v>
      </c>
      <c r="CB115" s="857"/>
      <c r="CC115" s="857"/>
      <c r="CD115" s="857"/>
      <c r="CE115" s="857"/>
      <c r="CF115" s="918" t="s">
        <v>450</v>
      </c>
      <c r="CG115" s="919"/>
      <c r="CH115" s="919"/>
      <c r="CI115" s="919"/>
      <c r="CJ115" s="919"/>
      <c r="CK115" s="974"/>
      <c r="CL115" s="861"/>
      <c r="CM115" s="855" t="s">
        <v>462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388</v>
      </c>
      <c r="DH115" s="820"/>
      <c r="DI115" s="820"/>
      <c r="DJ115" s="820"/>
      <c r="DK115" s="821"/>
      <c r="DL115" s="822" t="s">
        <v>440</v>
      </c>
      <c r="DM115" s="820"/>
      <c r="DN115" s="820"/>
      <c r="DO115" s="820"/>
      <c r="DP115" s="821"/>
      <c r="DQ115" s="822" t="s">
        <v>442</v>
      </c>
      <c r="DR115" s="820"/>
      <c r="DS115" s="820"/>
      <c r="DT115" s="820"/>
      <c r="DU115" s="821"/>
      <c r="DV115" s="867" t="s">
        <v>442</v>
      </c>
      <c r="DW115" s="868"/>
      <c r="DX115" s="868"/>
      <c r="DY115" s="868"/>
      <c r="DZ115" s="869"/>
    </row>
    <row r="116" spans="1:130" s="246" customFormat="1" ht="26.25" customHeight="1" x14ac:dyDescent="0.15">
      <c r="A116" s="963"/>
      <c r="B116" s="964"/>
      <c r="C116" s="923" t="s">
        <v>463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442</v>
      </c>
      <c r="AB116" s="820"/>
      <c r="AC116" s="820"/>
      <c r="AD116" s="820"/>
      <c r="AE116" s="821"/>
      <c r="AF116" s="822" t="s">
        <v>446</v>
      </c>
      <c r="AG116" s="820"/>
      <c r="AH116" s="820"/>
      <c r="AI116" s="820"/>
      <c r="AJ116" s="821"/>
      <c r="AK116" s="822" t="s">
        <v>440</v>
      </c>
      <c r="AL116" s="820"/>
      <c r="AM116" s="820"/>
      <c r="AN116" s="820"/>
      <c r="AO116" s="821"/>
      <c r="AP116" s="867" t="s">
        <v>442</v>
      </c>
      <c r="AQ116" s="868"/>
      <c r="AR116" s="868"/>
      <c r="AS116" s="868"/>
      <c r="AT116" s="869"/>
      <c r="AU116" s="979"/>
      <c r="AV116" s="980"/>
      <c r="AW116" s="980"/>
      <c r="AX116" s="980"/>
      <c r="AY116" s="980"/>
      <c r="AZ116" s="906" t="s">
        <v>464</v>
      </c>
      <c r="BA116" s="907"/>
      <c r="BB116" s="907"/>
      <c r="BC116" s="907"/>
      <c r="BD116" s="907"/>
      <c r="BE116" s="907"/>
      <c r="BF116" s="907"/>
      <c r="BG116" s="907"/>
      <c r="BH116" s="907"/>
      <c r="BI116" s="907"/>
      <c r="BJ116" s="907"/>
      <c r="BK116" s="907"/>
      <c r="BL116" s="907"/>
      <c r="BM116" s="907"/>
      <c r="BN116" s="907"/>
      <c r="BO116" s="907"/>
      <c r="BP116" s="908"/>
      <c r="BQ116" s="856" t="s">
        <v>440</v>
      </c>
      <c r="BR116" s="857"/>
      <c r="BS116" s="857"/>
      <c r="BT116" s="857"/>
      <c r="BU116" s="857"/>
      <c r="BV116" s="857" t="s">
        <v>441</v>
      </c>
      <c r="BW116" s="857"/>
      <c r="BX116" s="857"/>
      <c r="BY116" s="857"/>
      <c r="BZ116" s="857"/>
      <c r="CA116" s="857" t="s">
        <v>442</v>
      </c>
      <c r="CB116" s="857"/>
      <c r="CC116" s="857"/>
      <c r="CD116" s="857"/>
      <c r="CE116" s="857"/>
      <c r="CF116" s="918" t="s">
        <v>230</v>
      </c>
      <c r="CG116" s="919"/>
      <c r="CH116" s="919"/>
      <c r="CI116" s="919"/>
      <c r="CJ116" s="919"/>
      <c r="CK116" s="974"/>
      <c r="CL116" s="861"/>
      <c r="CM116" s="864" t="s">
        <v>465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141700</v>
      </c>
      <c r="DH116" s="820"/>
      <c r="DI116" s="820"/>
      <c r="DJ116" s="820"/>
      <c r="DK116" s="821"/>
      <c r="DL116" s="822">
        <v>121578</v>
      </c>
      <c r="DM116" s="820"/>
      <c r="DN116" s="820"/>
      <c r="DO116" s="820"/>
      <c r="DP116" s="821"/>
      <c r="DQ116" s="822">
        <v>176330</v>
      </c>
      <c r="DR116" s="820"/>
      <c r="DS116" s="820"/>
      <c r="DT116" s="820"/>
      <c r="DU116" s="821"/>
      <c r="DV116" s="867">
        <v>1.1000000000000001</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466</v>
      </c>
      <c r="Z117" s="946"/>
      <c r="AA117" s="951">
        <v>5032580</v>
      </c>
      <c r="AB117" s="952"/>
      <c r="AC117" s="952"/>
      <c r="AD117" s="952"/>
      <c r="AE117" s="953"/>
      <c r="AF117" s="954">
        <v>5086878</v>
      </c>
      <c r="AG117" s="952"/>
      <c r="AH117" s="952"/>
      <c r="AI117" s="952"/>
      <c r="AJ117" s="953"/>
      <c r="AK117" s="954">
        <v>4969903</v>
      </c>
      <c r="AL117" s="952"/>
      <c r="AM117" s="952"/>
      <c r="AN117" s="952"/>
      <c r="AO117" s="953"/>
      <c r="AP117" s="955"/>
      <c r="AQ117" s="956"/>
      <c r="AR117" s="956"/>
      <c r="AS117" s="956"/>
      <c r="AT117" s="957"/>
      <c r="AU117" s="979"/>
      <c r="AV117" s="980"/>
      <c r="AW117" s="980"/>
      <c r="AX117" s="980"/>
      <c r="AY117" s="980"/>
      <c r="AZ117" s="906" t="s">
        <v>467</v>
      </c>
      <c r="BA117" s="907"/>
      <c r="BB117" s="907"/>
      <c r="BC117" s="907"/>
      <c r="BD117" s="907"/>
      <c r="BE117" s="907"/>
      <c r="BF117" s="907"/>
      <c r="BG117" s="907"/>
      <c r="BH117" s="907"/>
      <c r="BI117" s="907"/>
      <c r="BJ117" s="907"/>
      <c r="BK117" s="907"/>
      <c r="BL117" s="907"/>
      <c r="BM117" s="907"/>
      <c r="BN117" s="907"/>
      <c r="BO117" s="907"/>
      <c r="BP117" s="908"/>
      <c r="BQ117" s="856" t="s">
        <v>451</v>
      </c>
      <c r="BR117" s="857"/>
      <c r="BS117" s="857"/>
      <c r="BT117" s="857"/>
      <c r="BU117" s="857"/>
      <c r="BV117" s="857" t="s">
        <v>388</v>
      </c>
      <c r="BW117" s="857"/>
      <c r="BX117" s="857"/>
      <c r="BY117" s="857"/>
      <c r="BZ117" s="857"/>
      <c r="CA117" s="857" t="s">
        <v>388</v>
      </c>
      <c r="CB117" s="857"/>
      <c r="CC117" s="857"/>
      <c r="CD117" s="857"/>
      <c r="CE117" s="857"/>
      <c r="CF117" s="918" t="s">
        <v>442</v>
      </c>
      <c r="CG117" s="919"/>
      <c r="CH117" s="919"/>
      <c r="CI117" s="919"/>
      <c r="CJ117" s="919"/>
      <c r="CK117" s="974"/>
      <c r="CL117" s="861"/>
      <c r="CM117" s="864" t="s">
        <v>468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442</v>
      </c>
      <c r="DH117" s="820"/>
      <c r="DI117" s="820"/>
      <c r="DJ117" s="820"/>
      <c r="DK117" s="821"/>
      <c r="DL117" s="822" t="s">
        <v>441</v>
      </c>
      <c r="DM117" s="820"/>
      <c r="DN117" s="820"/>
      <c r="DO117" s="820"/>
      <c r="DP117" s="821"/>
      <c r="DQ117" s="822" t="s">
        <v>442</v>
      </c>
      <c r="DR117" s="820"/>
      <c r="DS117" s="820"/>
      <c r="DT117" s="820"/>
      <c r="DU117" s="821"/>
      <c r="DV117" s="867" t="s">
        <v>442</v>
      </c>
      <c r="DW117" s="868"/>
      <c r="DX117" s="868"/>
      <c r="DY117" s="868"/>
      <c r="DZ117" s="869"/>
    </row>
    <row r="118" spans="1:130" s="246" customFormat="1" ht="26.25" customHeight="1" x14ac:dyDescent="0.15">
      <c r="A118" s="944" t="s">
        <v>434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432</v>
      </c>
      <c r="AB118" s="945"/>
      <c r="AC118" s="945"/>
      <c r="AD118" s="945"/>
      <c r="AE118" s="946"/>
      <c r="AF118" s="947" t="s">
        <v>303</v>
      </c>
      <c r="AG118" s="945"/>
      <c r="AH118" s="945"/>
      <c r="AI118" s="945"/>
      <c r="AJ118" s="946"/>
      <c r="AK118" s="947" t="s">
        <v>302</v>
      </c>
      <c r="AL118" s="945"/>
      <c r="AM118" s="945"/>
      <c r="AN118" s="945"/>
      <c r="AO118" s="946"/>
      <c r="AP118" s="948" t="s">
        <v>433</v>
      </c>
      <c r="AQ118" s="949"/>
      <c r="AR118" s="949"/>
      <c r="AS118" s="949"/>
      <c r="AT118" s="950"/>
      <c r="AU118" s="979"/>
      <c r="AV118" s="980"/>
      <c r="AW118" s="980"/>
      <c r="AX118" s="980"/>
      <c r="AY118" s="980"/>
      <c r="AZ118" s="922" t="s">
        <v>469</v>
      </c>
      <c r="BA118" s="923"/>
      <c r="BB118" s="923"/>
      <c r="BC118" s="923"/>
      <c r="BD118" s="923"/>
      <c r="BE118" s="923"/>
      <c r="BF118" s="923"/>
      <c r="BG118" s="923"/>
      <c r="BH118" s="923"/>
      <c r="BI118" s="923"/>
      <c r="BJ118" s="923"/>
      <c r="BK118" s="923"/>
      <c r="BL118" s="923"/>
      <c r="BM118" s="923"/>
      <c r="BN118" s="923"/>
      <c r="BO118" s="923"/>
      <c r="BP118" s="924"/>
      <c r="BQ118" s="925" t="s">
        <v>230</v>
      </c>
      <c r="BR118" s="888"/>
      <c r="BS118" s="888"/>
      <c r="BT118" s="888"/>
      <c r="BU118" s="888"/>
      <c r="BV118" s="888" t="s">
        <v>442</v>
      </c>
      <c r="BW118" s="888"/>
      <c r="BX118" s="888"/>
      <c r="BY118" s="888"/>
      <c r="BZ118" s="888"/>
      <c r="CA118" s="888" t="s">
        <v>442</v>
      </c>
      <c r="CB118" s="888"/>
      <c r="CC118" s="888"/>
      <c r="CD118" s="888"/>
      <c r="CE118" s="888"/>
      <c r="CF118" s="918" t="s">
        <v>440</v>
      </c>
      <c r="CG118" s="919"/>
      <c r="CH118" s="919"/>
      <c r="CI118" s="919"/>
      <c r="CJ118" s="919"/>
      <c r="CK118" s="974"/>
      <c r="CL118" s="861"/>
      <c r="CM118" s="864" t="s">
        <v>470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446</v>
      </c>
      <c r="DH118" s="820"/>
      <c r="DI118" s="820"/>
      <c r="DJ118" s="820"/>
      <c r="DK118" s="821"/>
      <c r="DL118" s="822" t="s">
        <v>230</v>
      </c>
      <c r="DM118" s="820"/>
      <c r="DN118" s="820"/>
      <c r="DO118" s="820"/>
      <c r="DP118" s="821"/>
      <c r="DQ118" s="822" t="s">
        <v>471</v>
      </c>
      <c r="DR118" s="820"/>
      <c r="DS118" s="820"/>
      <c r="DT118" s="820"/>
      <c r="DU118" s="821"/>
      <c r="DV118" s="867" t="s">
        <v>388</v>
      </c>
      <c r="DW118" s="868"/>
      <c r="DX118" s="868"/>
      <c r="DY118" s="868"/>
      <c r="DZ118" s="869"/>
    </row>
    <row r="119" spans="1:130" s="246" customFormat="1" ht="26.25" customHeight="1" x14ac:dyDescent="0.15">
      <c r="A119" s="858" t="s">
        <v>437</v>
      </c>
      <c r="B119" s="859"/>
      <c r="C119" s="934" t="s">
        <v>438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440</v>
      </c>
      <c r="AB119" s="938"/>
      <c r="AC119" s="938"/>
      <c r="AD119" s="938"/>
      <c r="AE119" s="939"/>
      <c r="AF119" s="940" t="s">
        <v>442</v>
      </c>
      <c r="AG119" s="938"/>
      <c r="AH119" s="938"/>
      <c r="AI119" s="938"/>
      <c r="AJ119" s="939"/>
      <c r="AK119" s="940" t="s">
        <v>230</v>
      </c>
      <c r="AL119" s="938"/>
      <c r="AM119" s="938"/>
      <c r="AN119" s="938"/>
      <c r="AO119" s="939"/>
      <c r="AP119" s="941" t="s">
        <v>442</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472</v>
      </c>
      <c r="BP119" s="921"/>
      <c r="BQ119" s="925">
        <v>50586008</v>
      </c>
      <c r="BR119" s="888"/>
      <c r="BS119" s="888"/>
      <c r="BT119" s="888"/>
      <c r="BU119" s="888"/>
      <c r="BV119" s="888">
        <v>51014614</v>
      </c>
      <c r="BW119" s="888"/>
      <c r="BX119" s="888"/>
      <c r="BY119" s="888"/>
      <c r="BZ119" s="888"/>
      <c r="CA119" s="888">
        <v>50579249</v>
      </c>
      <c r="CB119" s="888"/>
      <c r="CC119" s="888"/>
      <c r="CD119" s="888"/>
      <c r="CE119" s="888"/>
      <c r="CF119" s="786"/>
      <c r="CG119" s="787"/>
      <c r="CH119" s="787"/>
      <c r="CI119" s="787"/>
      <c r="CJ119" s="877"/>
      <c r="CK119" s="975"/>
      <c r="CL119" s="863"/>
      <c r="CM119" s="881" t="s">
        <v>473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442</v>
      </c>
      <c r="DH119" s="803"/>
      <c r="DI119" s="803"/>
      <c r="DJ119" s="803"/>
      <c r="DK119" s="804"/>
      <c r="DL119" s="805" t="s">
        <v>440</v>
      </c>
      <c r="DM119" s="803"/>
      <c r="DN119" s="803"/>
      <c r="DO119" s="803"/>
      <c r="DP119" s="804"/>
      <c r="DQ119" s="805" t="s">
        <v>230</v>
      </c>
      <c r="DR119" s="803"/>
      <c r="DS119" s="803"/>
      <c r="DT119" s="803"/>
      <c r="DU119" s="804"/>
      <c r="DV119" s="891" t="s">
        <v>442</v>
      </c>
      <c r="DW119" s="892"/>
      <c r="DX119" s="892"/>
      <c r="DY119" s="892"/>
      <c r="DZ119" s="893"/>
    </row>
    <row r="120" spans="1:130" s="246" customFormat="1" ht="26.25" customHeight="1" x14ac:dyDescent="0.15">
      <c r="A120" s="860"/>
      <c r="B120" s="861"/>
      <c r="C120" s="864" t="s">
        <v>444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442</v>
      </c>
      <c r="AB120" s="820"/>
      <c r="AC120" s="820"/>
      <c r="AD120" s="820"/>
      <c r="AE120" s="821"/>
      <c r="AF120" s="822" t="s">
        <v>230</v>
      </c>
      <c r="AG120" s="820"/>
      <c r="AH120" s="820"/>
      <c r="AI120" s="820"/>
      <c r="AJ120" s="821"/>
      <c r="AK120" s="822" t="s">
        <v>442</v>
      </c>
      <c r="AL120" s="820"/>
      <c r="AM120" s="820"/>
      <c r="AN120" s="820"/>
      <c r="AO120" s="821"/>
      <c r="AP120" s="867" t="s">
        <v>442</v>
      </c>
      <c r="AQ120" s="868"/>
      <c r="AR120" s="868"/>
      <c r="AS120" s="868"/>
      <c r="AT120" s="869"/>
      <c r="AU120" s="926" t="s">
        <v>474</v>
      </c>
      <c r="AV120" s="927"/>
      <c r="AW120" s="927"/>
      <c r="AX120" s="927"/>
      <c r="AY120" s="928"/>
      <c r="AZ120" s="903" t="s">
        <v>475</v>
      </c>
      <c r="BA120" s="848"/>
      <c r="BB120" s="848"/>
      <c r="BC120" s="848"/>
      <c r="BD120" s="848"/>
      <c r="BE120" s="848"/>
      <c r="BF120" s="848"/>
      <c r="BG120" s="848"/>
      <c r="BH120" s="848"/>
      <c r="BI120" s="848"/>
      <c r="BJ120" s="848"/>
      <c r="BK120" s="848"/>
      <c r="BL120" s="848"/>
      <c r="BM120" s="848"/>
      <c r="BN120" s="848"/>
      <c r="BO120" s="848"/>
      <c r="BP120" s="849"/>
      <c r="BQ120" s="904">
        <v>7517728</v>
      </c>
      <c r="BR120" s="885"/>
      <c r="BS120" s="885"/>
      <c r="BT120" s="885"/>
      <c r="BU120" s="885"/>
      <c r="BV120" s="885">
        <v>7404884</v>
      </c>
      <c r="BW120" s="885"/>
      <c r="BX120" s="885"/>
      <c r="BY120" s="885"/>
      <c r="BZ120" s="885"/>
      <c r="CA120" s="885">
        <v>7908260</v>
      </c>
      <c r="CB120" s="885"/>
      <c r="CC120" s="885"/>
      <c r="CD120" s="885"/>
      <c r="CE120" s="885"/>
      <c r="CF120" s="909">
        <v>48.8</v>
      </c>
      <c r="CG120" s="910"/>
      <c r="CH120" s="910"/>
      <c r="CI120" s="910"/>
      <c r="CJ120" s="910"/>
      <c r="CK120" s="911" t="s">
        <v>476</v>
      </c>
      <c r="CL120" s="895"/>
      <c r="CM120" s="895"/>
      <c r="CN120" s="895"/>
      <c r="CO120" s="896"/>
      <c r="CP120" s="915" t="s">
        <v>477</v>
      </c>
      <c r="CQ120" s="916"/>
      <c r="CR120" s="916"/>
      <c r="CS120" s="916"/>
      <c r="CT120" s="916"/>
      <c r="CU120" s="916"/>
      <c r="CV120" s="916"/>
      <c r="CW120" s="916"/>
      <c r="CX120" s="916"/>
      <c r="CY120" s="916"/>
      <c r="CZ120" s="916"/>
      <c r="DA120" s="916"/>
      <c r="DB120" s="916"/>
      <c r="DC120" s="916"/>
      <c r="DD120" s="916"/>
      <c r="DE120" s="916"/>
      <c r="DF120" s="917"/>
      <c r="DG120" s="904">
        <v>10878633</v>
      </c>
      <c r="DH120" s="885"/>
      <c r="DI120" s="885"/>
      <c r="DJ120" s="885"/>
      <c r="DK120" s="885"/>
      <c r="DL120" s="885">
        <v>11069917</v>
      </c>
      <c r="DM120" s="885"/>
      <c r="DN120" s="885"/>
      <c r="DO120" s="885"/>
      <c r="DP120" s="885"/>
      <c r="DQ120" s="885">
        <v>11199160</v>
      </c>
      <c r="DR120" s="885"/>
      <c r="DS120" s="885"/>
      <c r="DT120" s="885"/>
      <c r="DU120" s="885"/>
      <c r="DV120" s="886">
        <v>69.2</v>
      </c>
      <c r="DW120" s="886"/>
      <c r="DX120" s="886"/>
      <c r="DY120" s="886"/>
      <c r="DZ120" s="887"/>
    </row>
    <row r="121" spans="1:130" s="246" customFormat="1" ht="26.25" customHeight="1" x14ac:dyDescent="0.15">
      <c r="A121" s="860"/>
      <c r="B121" s="861"/>
      <c r="C121" s="906" t="s">
        <v>478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442</v>
      </c>
      <c r="AB121" s="820"/>
      <c r="AC121" s="820"/>
      <c r="AD121" s="820"/>
      <c r="AE121" s="821"/>
      <c r="AF121" s="822" t="s">
        <v>442</v>
      </c>
      <c r="AG121" s="820"/>
      <c r="AH121" s="820"/>
      <c r="AI121" s="820"/>
      <c r="AJ121" s="821"/>
      <c r="AK121" s="822" t="s">
        <v>440</v>
      </c>
      <c r="AL121" s="820"/>
      <c r="AM121" s="820"/>
      <c r="AN121" s="820"/>
      <c r="AO121" s="821"/>
      <c r="AP121" s="867" t="s">
        <v>442</v>
      </c>
      <c r="AQ121" s="868"/>
      <c r="AR121" s="868"/>
      <c r="AS121" s="868"/>
      <c r="AT121" s="869"/>
      <c r="AU121" s="929"/>
      <c r="AV121" s="930"/>
      <c r="AW121" s="930"/>
      <c r="AX121" s="930"/>
      <c r="AY121" s="931"/>
      <c r="AZ121" s="855" t="s">
        <v>479</v>
      </c>
      <c r="BA121" s="790"/>
      <c r="BB121" s="790"/>
      <c r="BC121" s="790"/>
      <c r="BD121" s="790"/>
      <c r="BE121" s="790"/>
      <c r="BF121" s="790"/>
      <c r="BG121" s="790"/>
      <c r="BH121" s="790"/>
      <c r="BI121" s="790"/>
      <c r="BJ121" s="790"/>
      <c r="BK121" s="790"/>
      <c r="BL121" s="790"/>
      <c r="BM121" s="790"/>
      <c r="BN121" s="790"/>
      <c r="BO121" s="790"/>
      <c r="BP121" s="791"/>
      <c r="BQ121" s="856">
        <v>1606812</v>
      </c>
      <c r="BR121" s="857"/>
      <c r="BS121" s="857"/>
      <c r="BT121" s="857"/>
      <c r="BU121" s="857"/>
      <c r="BV121" s="857">
        <v>1754531</v>
      </c>
      <c r="BW121" s="857"/>
      <c r="BX121" s="857"/>
      <c r="BY121" s="857"/>
      <c r="BZ121" s="857"/>
      <c r="CA121" s="857">
        <v>1574850</v>
      </c>
      <c r="CB121" s="857"/>
      <c r="CC121" s="857"/>
      <c r="CD121" s="857"/>
      <c r="CE121" s="857"/>
      <c r="CF121" s="918">
        <v>9.6999999999999993</v>
      </c>
      <c r="CG121" s="919"/>
      <c r="CH121" s="919"/>
      <c r="CI121" s="919"/>
      <c r="CJ121" s="919"/>
      <c r="CK121" s="912"/>
      <c r="CL121" s="898"/>
      <c r="CM121" s="898"/>
      <c r="CN121" s="898"/>
      <c r="CO121" s="899"/>
      <c r="CP121" s="878" t="s">
        <v>480</v>
      </c>
      <c r="CQ121" s="879"/>
      <c r="CR121" s="879"/>
      <c r="CS121" s="879"/>
      <c r="CT121" s="879"/>
      <c r="CU121" s="879"/>
      <c r="CV121" s="879"/>
      <c r="CW121" s="879"/>
      <c r="CX121" s="879"/>
      <c r="CY121" s="879"/>
      <c r="CZ121" s="879"/>
      <c r="DA121" s="879"/>
      <c r="DB121" s="879"/>
      <c r="DC121" s="879"/>
      <c r="DD121" s="879"/>
      <c r="DE121" s="879"/>
      <c r="DF121" s="880"/>
      <c r="DG121" s="856">
        <v>366483</v>
      </c>
      <c r="DH121" s="857"/>
      <c r="DI121" s="857"/>
      <c r="DJ121" s="857"/>
      <c r="DK121" s="857"/>
      <c r="DL121" s="857">
        <v>409205</v>
      </c>
      <c r="DM121" s="857"/>
      <c r="DN121" s="857"/>
      <c r="DO121" s="857"/>
      <c r="DP121" s="857"/>
      <c r="DQ121" s="857">
        <v>493452</v>
      </c>
      <c r="DR121" s="857"/>
      <c r="DS121" s="857"/>
      <c r="DT121" s="857"/>
      <c r="DU121" s="857"/>
      <c r="DV121" s="834">
        <v>3</v>
      </c>
      <c r="DW121" s="834"/>
      <c r="DX121" s="834"/>
      <c r="DY121" s="834"/>
      <c r="DZ121" s="835"/>
    </row>
    <row r="122" spans="1:130" s="246" customFormat="1" ht="26.25" customHeight="1" x14ac:dyDescent="0.15">
      <c r="A122" s="860"/>
      <c r="B122" s="861"/>
      <c r="C122" s="864" t="s">
        <v>459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442</v>
      </c>
      <c r="AB122" s="820"/>
      <c r="AC122" s="820"/>
      <c r="AD122" s="820"/>
      <c r="AE122" s="821"/>
      <c r="AF122" s="822" t="s">
        <v>440</v>
      </c>
      <c r="AG122" s="820"/>
      <c r="AH122" s="820"/>
      <c r="AI122" s="820"/>
      <c r="AJ122" s="821"/>
      <c r="AK122" s="822" t="s">
        <v>442</v>
      </c>
      <c r="AL122" s="820"/>
      <c r="AM122" s="820"/>
      <c r="AN122" s="820"/>
      <c r="AO122" s="821"/>
      <c r="AP122" s="867" t="s">
        <v>446</v>
      </c>
      <c r="AQ122" s="868"/>
      <c r="AR122" s="868"/>
      <c r="AS122" s="868"/>
      <c r="AT122" s="869"/>
      <c r="AU122" s="929"/>
      <c r="AV122" s="930"/>
      <c r="AW122" s="930"/>
      <c r="AX122" s="930"/>
      <c r="AY122" s="931"/>
      <c r="AZ122" s="922" t="s">
        <v>481</v>
      </c>
      <c r="BA122" s="923"/>
      <c r="BB122" s="923"/>
      <c r="BC122" s="923"/>
      <c r="BD122" s="923"/>
      <c r="BE122" s="923"/>
      <c r="BF122" s="923"/>
      <c r="BG122" s="923"/>
      <c r="BH122" s="923"/>
      <c r="BI122" s="923"/>
      <c r="BJ122" s="923"/>
      <c r="BK122" s="923"/>
      <c r="BL122" s="923"/>
      <c r="BM122" s="923"/>
      <c r="BN122" s="923"/>
      <c r="BO122" s="923"/>
      <c r="BP122" s="924"/>
      <c r="BQ122" s="925">
        <v>32420377</v>
      </c>
      <c r="BR122" s="888"/>
      <c r="BS122" s="888"/>
      <c r="BT122" s="888"/>
      <c r="BU122" s="888"/>
      <c r="BV122" s="888">
        <v>32215546</v>
      </c>
      <c r="BW122" s="888"/>
      <c r="BX122" s="888"/>
      <c r="BY122" s="888"/>
      <c r="BZ122" s="888"/>
      <c r="CA122" s="888">
        <v>33050565</v>
      </c>
      <c r="CB122" s="888"/>
      <c r="CC122" s="888"/>
      <c r="CD122" s="888"/>
      <c r="CE122" s="888"/>
      <c r="CF122" s="889">
        <v>204.1</v>
      </c>
      <c r="CG122" s="890"/>
      <c r="CH122" s="890"/>
      <c r="CI122" s="890"/>
      <c r="CJ122" s="890"/>
      <c r="CK122" s="912"/>
      <c r="CL122" s="898"/>
      <c r="CM122" s="898"/>
      <c r="CN122" s="898"/>
      <c r="CO122" s="899"/>
      <c r="CP122" s="878" t="s">
        <v>482</v>
      </c>
      <c r="CQ122" s="879"/>
      <c r="CR122" s="879"/>
      <c r="CS122" s="879"/>
      <c r="CT122" s="879"/>
      <c r="CU122" s="879"/>
      <c r="CV122" s="879"/>
      <c r="CW122" s="879"/>
      <c r="CX122" s="879"/>
      <c r="CY122" s="879"/>
      <c r="CZ122" s="879"/>
      <c r="DA122" s="879"/>
      <c r="DB122" s="879"/>
      <c r="DC122" s="879"/>
      <c r="DD122" s="879"/>
      <c r="DE122" s="879"/>
      <c r="DF122" s="880"/>
      <c r="DG122" s="856">
        <v>280238</v>
      </c>
      <c r="DH122" s="857"/>
      <c r="DI122" s="857"/>
      <c r="DJ122" s="857"/>
      <c r="DK122" s="857"/>
      <c r="DL122" s="857">
        <v>280789</v>
      </c>
      <c r="DM122" s="857"/>
      <c r="DN122" s="857"/>
      <c r="DO122" s="857"/>
      <c r="DP122" s="857"/>
      <c r="DQ122" s="857">
        <v>280761</v>
      </c>
      <c r="DR122" s="857"/>
      <c r="DS122" s="857"/>
      <c r="DT122" s="857"/>
      <c r="DU122" s="857"/>
      <c r="DV122" s="834">
        <v>1.7</v>
      </c>
      <c r="DW122" s="834"/>
      <c r="DX122" s="834"/>
      <c r="DY122" s="834"/>
      <c r="DZ122" s="835"/>
    </row>
    <row r="123" spans="1:130" s="246" customFormat="1" ht="26.25" customHeight="1" x14ac:dyDescent="0.15">
      <c r="A123" s="860"/>
      <c r="B123" s="861"/>
      <c r="C123" s="864" t="s">
        <v>465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26748</v>
      </c>
      <c r="AB123" s="820"/>
      <c r="AC123" s="820"/>
      <c r="AD123" s="820"/>
      <c r="AE123" s="821"/>
      <c r="AF123" s="822">
        <v>26599</v>
      </c>
      <c r="AG123" s="820"/>
      <c r="AH123" s="820"/>
      <c r="AI123" s="820"/>
      <c r="AJ123" s="821"/>
      <c r="AK123" s="822">
        <v>26130</v>
      </c>
      <c r="AL123" s="820"/>
      <c r="AM123" s="820"/>
      <c r="AN123" s="820"/>
      <c r="AO123" s="821"/>
      <c r="AP123" s="867">
        <v>0.2</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483</v>
      </c>
      <c r="BP123" s="921"/>
      <c r="BQ123" s="875">
        <v>41544917</v>
      </c>
      <c r="BR123" s="876"/>
      <c r="BS123" s="876"/>
      <c r="BT123" s="876"/>
      <c r="BU123" s="876"/>
      <c r="BV123" s="876">
        <v>41374961</v>
      </c>
      <c r="BW123" s="876"/>
      <c r="BX123" s="876"/>
      <c r="BY123" s="876"/>
      <c r="BZ123" s="876"/>
      <c r="CA123" s="876">
        <v>42533675</v>
      </c>
      <c r="CB123" s="876"/>
      <c r="CC123" s="876"/>
      <c r="CD123" s="876"/>
      <c r="CE123" s="876"/>
      <c r="CF123" s="786"/>
      <c r="CG123" s="787"/>
      <c r="CH123" s="787"/>
      <c r="CI123" s="787"/>
      <c r="CJ123" s="877"/>
      <c r="CK123" s="912"/>
      <c r="CL123" s="898"/>
      <c r="CM123" s="898"/>
      <c r="CN123" s="898"/>
      <c r="CO123" s="899"/>
      <c r="CP123" s="878" t="s">
        <v>484</v>
      </c>
      <c r="CQ123" s="879"/>
      <c r="CR123" s="879"/>
      <c r="CS123" s="879"/>
      <c r="CT123" s="879"/>
      <c r="CU123" s="879"/>
      <c r="CV123" s="879"/>
      <c r="CW123" s="879"/>
      <c r="CX123" s="879"/>
      <c r="CY123" s="879"/>
      <c r="CZ123" s="879"/>
      <c r="DA123" s="879"/>
      <c r="DB123" s="879"/>
      <c r="DC123" s="879"/>
      <c r="DD123" s="879"/>
      <c r="DE123" s="879"/>
      <c r="DF123" s="880"/>
      <c r="DG123" s="819">
        <v>95771</v>
      </c>
      <c r="DH123" s="820"/>
      <c r="DI123" s="820"/>
      <c r="DJ123" s="820"/>
      <c r="DK123" s="821"/>
      <c r="DL123" s="822">
        <v>91272</v>
      </c>
      <c r="DM123" s="820"/>
      <c r="DN123" s="820"/>
      <c r="DO123" s="820"/>
      <c r="DP123" s="821"/>
      <c r="DQ123" s="822">
        <v>86857</v>
      </c>
      <c r="DR123" s="820"/>
      <c r="DS123" s="820"/>
      <c r="DT123" s="820"/>
      <c r="DU123" s="821"/>
      <c r="DV123" s="867">
        <v>0.5</v>
      </c>
      <c r="DW123" s="868"/>
      <c r="DX123" s="868"/>
      <c r="DY123" s="868"/>
      <c r="DZ123" s="869"/>
    </row>
    <row r="124" spans="1:130" s="246" customFormat="1" ht="26.25" customHeight="1" thickBot="1" x14ac:dyDescent="0.2">
      <c r="A124" s="860"/>
      <c r="B124" s="861"/>
      <c r="C124" s="864" t="s">
        <v>468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440</v>
      </c>
      <c r="AB124" s="820"/>
      <c r="AC124" s="820"/>
      <c r="AD124" s="820"/>
      <c r="AE124" s="821"/>
      <c r="AF124" s="822" t="s">
        <v>441</v>
      </c>
      <c r="AG124" s="820"/>
      <c r="AH124" s="820"/>
      <c r="AI124" s="820"/>
      <c r="AJ124" s="821"/>
      <c r="AK124" s="822" t="s">
        <v>440</v>
      </c>
      <c r="AL124" s="820"/>
      <c r="AM124" s="820"/>
      <c r="AN124" s="820"/>
      <c r="AO124" s="821"/>
      <c r="AP124" s="867" t="s">
        <v>442</v>
      </c>
      <c r="AQ124" s="868"/>
      <c r="AR124" s="868"/>
      <c r="AS124" s="868"/>
      <c r="AT124" s="869"/>
      <c r="AU124" s="870" t="s">
        <v>485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56.5</v>
      </c>
      <c r="BR124" s="874"/>
      <c r="BS124" s="874"/>
      <c r="BT124" s="874"/>
      <c r="BU124" s="874"/>
      <c r="BV124" s="874">
        <v>59.4</v>
      </c>
      <c r="BW124" s="874"/>
      <c r="BX124" s="874"/>
      <c r="BY124" s="874"/>
      <c r="BZ124" s="874"/>
      <c r="CA124" s="874">
        <v>49.6</v>
      </c>
      <c r="CB124" s="874"/>
      <c r="CC124" s="874"/>
      <c r="CD124" s="874"/>
      <c r="CE124" s="874"/>
      <c r="CF124" s="764"/>
      <c r="CG124" s="765"/>
      <c r="CH124" s="765"/>
      <c r="CI124" s="765"/>
      <c r="CJ124" s="905"/>
      <c r="CK124" s="913"/>
      <c r="CL124" s="913"/>
      <c r="CM124" s="913"/>
      <c r="CN124" s="913"/>
      <c r="CO124" s="914"/>
      <c r="CP124" s="878" t="s">
        <v>486</v>
      </c>
      <c r="CQ124" s="879"/>
      <c r="CR124" s="879"/>
      <c r="CS124" s="879"/>
      <c r="CT124" s="879"/>
      <c r="CU124" s="879"/>
      <c r="CV124" s="879"/>
      <c r="CW124" s="879"/>
      <c r="CX124" s="879"/>
      <c r="CY124" s="879"/>
      <c r="CZ124" s="879"/>
      <c r="DA124" s="879"/>
      <c r="DB124" s="879"/>
      <c r="DC124" s="879"/>
      <c r="DD124" s="879"/>
      <c r="DE124" s="879"/>
      <c r="DF124" s="880"/>
      <c r="DG124" s="802" t="s">
        <v>446</v>
      </c>
      <c r="DH124" s="803"/>
      <c r="DI124" s="803"/>
      <c r="DJ124" s="803"/>
      <c r="DK124" s="804"/>
      <c r="DL124" s="805" t="s">
        <v>441</v>
      </c>
      <c r="DM124" s="803"/>
      <c r="DN124" s="803"/>
      <c r="DO124" s="803"/>
      <c r="DP124" s="804"/>
      <c r="DQ124" s="805" t="s">
        <v>445</v>
      </c>
      <c r="DR124" s="803"/>
      <c r="DS124" s="803"/>
      <c r="DT124" s="803"/>
      <c r="DU124" s="804"/>
      <c r="DV124" s="891" t="s">
        <v>230</v>
      </c>
      <c r="DW124" s="892"/>
      <c r="DX124" s="892"/>
      <c r="DY124" s="892"/>
      <c r="DZ124" s="893"/>
    </row>
    <row r="125" spans="1:130" s="246" customFormat="1" ht="26.25" customHeight="1" x14ac:dyDescent="0.15">
      <c r="A125" s="860"/>
      <c r="B125" s="861"/>
      <c r="C125" s="864" t="s">
        <v>470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451</v>
      </c>
      <c r="AB125" s="820"/>
      <c r="AC125" s="820"/>
      <c r="AD125" s="820"/>
      <c r="AE125" s="821"/>
      <c r="AF125" s="822" t="s">
        <v>451</v>
      </c>
      <c r="AG125" s="820"/>
      <c r="AH125" s="820"/>
      <c r="AI125" s="820"/>
      <c r="AJ125" s="821"/>
      <c r="AK125" s="822" t="s">
        <v>445</v>
      </c>
      <c r="AL125" s="820"/>
      <c r="AM125" s="820"/>
      <c r="AN125" s="820"/>
      <c r="AO125" s="821"/>
      <c r="AP125" s="867" t="s">
        <v>451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487</v>
      </c>
      <c r="CL125" s="895"/>
      <c r="CM125" s="895"/>
      <c r="CN125" s="895"/>
      <c r="CO125" s="896"/>
      <c r="CP125" s="903" t="s">
        <v>488</v>
      </c>
      <c r="CQ125" s="848"/>
      <c r="CR125" s="848"/>
      <c r="CS125" s="848"/>
      <c r="CT125" s="848"/>
      <c r="CU125" s="848"/>
      <c r="CV125" s="848"/>
      <c r="CW125" s="848"/>
      <c r="CX125" s="848"/>
      <c r="CY125" s="848"/>
      <c r="CZ125" s="848"/>
      <c r="DA125" s="848"/>
      <c r="DB125" s="848"/>
      <c r="DC125" s="848"/>
      <c r="DD125" s="848"/>
      <c r="DE125" s="848"/>
      <c r="DF125" s="849"/>
      <c r="DG125" s="904" t="s">
        <v>440</v>
      </c>
      <c r="DH125" s="885"/>
      <c r="DI125" s="885"/>
      <c r="DJ125" s="885"/>
      <c r="DK125" s="885"/>
      <c r="DL125" s="885" t="s">
        <v>440</v>
      </c>
      <c r="DM125" s="885"/>
      <c r="DN125" s="885"/>
      <c r="DO125" s="885"/>
      <c r="DP125" s="885"/>
      <c r="DQ125" s="885" t="s">
        <v>445</v>
      </c>
      <c r="DR125" s="885"/>
      <c r="DS125" s="885"/>
      <c r="DT125" s="885"/>
      <c r="DU125" s="885"/>
      <c r="DV125" s="886" t="s">
        <v>451</v>
      </c>
      <c r="DW125" s="886"/>
      <c r="DX125" s="886"/>
      <c r="DY125" s="886"/>
      <c r="DZ125" s="887"/>
    </row>
    <row r="126" spans="1:130" s="246" customFormat="1" ht="26.25" customHeight="1" thickBot="1" x14ac:dyDescent="0.2">
      <c r="A126" s="860"/>
      <c r="B126" s="861"/>
      <c r="C126" s="864" t="s">
        <v>473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446</v>
      </c>
      <c r="AB126" s="820"/>
      <c r="AC126" s="820"/>
      <c r="AD126" s="820"/>
      <c r="AE126" s="821"/>
      <c r="AF126" s="822" t="s">
        <v>451</v>
      </c>
      <c r="AG126" s="820"/>
      <c r="AH126" s="820"/>
      <c r="AI126" s="820"/>
      <c r="AJ126" s="821"/>
      <c r="AK126" s="822" t="s">
        <v>440</v>
      </c>
      <c r="AL126" s="820"/>
      <c r="AM126" s="820"/>
      <c r="AN126" s="820"/>
      <c r="AO126" s="821"/>
      <c r="AP126" s="867" t="s">
        <v>451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489</v>
      </c>
      <c r="CQ126" s="790"/>
      <c r="CR126" s="790"/>
      <c r="CS126" s="790"/>
      <c r="CT126" s="790"/>
      <c r="CU126" s="790"/>
      <c r="CV126" s="790"/>
      <c r="CW126" s="790"/>
      <c r="CX126" s="790"/>
      <c r="CY126" s="790"/>
      <c r="CZ126" s="790"/>
      <c r="DA126" s="790"/>
      <c r="DB126" s="790"/>
      <c r="DC126" s="790"/>
      <c r="DD126" s="790"/>
      <c r="DE126" s="790"/>
      <c r="DF126" s="791"/>
      <c r="DG126" s="856" t="s">
        <v>440</v>
      </c>
      <c r="DH126" s="857"/>
      <c r="DI126" s="857"/>
      <c r="DJ126" s="857"/>
      <c r="DK126" s="857"/>
      <c r="DL126" s="857" t="s">
        <v>440</v>
      </c>
      <c r="DM126" s="857"/>
      <c r="DN126" s="857"/>
      <c r="DO126" s="857"/>
      <c r="DP126" s="857"/>
      <c r="DQ126" s="857" t="s">
        <v>230</v>
      </c>
      <c r="DR126" s="857"/>
      <c r="DS126" s="857"/>
      <c r="DT126" s="857"/>
      <c r="DU126" s="857"/>
      <c r="DV126" s="834" t="s">
        <v>440</v>
      </c>
      <c r="DW126" s="834"/>
      <c r="DX126" s="834"/>
      <c r="DY126" s="834"/>
      <c r="DZ126" s="835"/>
    </row>
    <row r="127" spans="1:130" s="246" customFormat="1" ht="26.25" customHeight="1" x14ac:dyDescent="0.15">
      <c r="A127" s="862"/>
      <c r="B127" s="863"/>
      <c r="C127" s="881" t="s">
        <v>490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440</v>
      </c>
      <c r="AB127" s="820"/>
      <c r="AC127" s="820"/>
      <c r="AD127" s="820"/>
      <c r="AE127" s="821"/>
      <c r="AF127" s="822" t="s">
        <v>451</v>
      </c>
      <c r="AG127" s="820"/>
      <c r="AH127" s="820"/>
      <c r="AI127" s="820"/>
      <c r="AJ127" s="821"/>
      <c r="AK127" s="822" t="s">
        <v>451</v>
      </c>
      <c r="AL127" s="820"/>
      <c r="AM127" s="820"/>
      <c r="AN127" s="820"/>
      <c r="AO127" s="821"/>
      <c r="AP127" s="867" t="s">
        <v>440</v>
      </c>
      <c r="AQ127" s="868"/>
      <c r="AR127" s="868"/>
      <c r="AS127" s="868"/>
      <c r="AT127" s="869"/>
      <c r="AU127" s="282"/>
      <c r="AV127" s="282"/>
      <c r="AW127" s="282"/>
      <c r="AX127" s="884" t="s">
        <v>491</v>
      </c>
      <c r="AY127" s="852"/>
      <c r="AZ127" s="852"/>
      <c r="BA127" s="852"/>
      <c r="BB127" s="852"/>
      <c r="BC127" s="852"/>
      <c r="BD127" s="852"/>
      <c r="BE127" s="853"/>
      <c r="BF127" s="851" t="s">
        <v>492</v>
      </c>
      <c r="BG127" s="852"/>
      <c r="BH127" s="852"/>
      <c r="BI127" s="852"/>
      <c r="BJ127" s="852"/>
      <c r="BK127" s="852"/>
      <c r="BL127" s="853"/>
      <c r="BM127" s="851" t="s">
        <v>493</v>
      </c>
      <c r="BN127" s="852"/>
      <c r="BO127" s="852"/>
      <c r="BP127" s="852"/>
      <c r="BQ127" s="852"/>
      <c r="BR127" s="852"/>
      <c r="BS127" s="853"/>
      <c r="BT127" s="851" t="s">
        <v>494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495</v>
      </c>
      <c r="CQ127" s="790"/>
      <c r="CR127" s="790"/>
      <c r="CS127" s="790"/>
      <c r="CT127" s="790"/>
      <c r="CU127" s="790"/>
      <c r="CV127" s="790"/>
      <c r="CW127" s="790"/>
      <c r="CX127" s="790"/>
      <c r="CY127" s="790"/>
      <c r="CZ127" s="790"/>
      <c r="DA127" s="790"/>
      <c r="DB127" s="790"/>
      <c r="DC127" s="790"/>
      <c r="DD127" s="790"/>
      <c r="DE127" s="790"/>
      <c r="DF127" s="791"/>
      <c r="DG127" s="856" t="s">
        <v>440</v>
      </c>
      <c r="DH127" s="857"/>
      <c r="DI127" s="857"/>
      <c r="DJ127" s="857"/>
      <c r="DK127" s="857"/>
      <c r="DL127" s="857" t="s">
        <v>451</v>
      </c>
      <c r="DM127" s="857"/>
      <c r="DN127" s="857"/>
      <c r="DO127" s="857"/>
      <c r="DP127" s="857"/>
      <c r="DQ127" s="857" t="s">
        <v>451</v>
      </c>
      <c r="DR127" s="857"/>
      <c r="DS127" s="857"/>
      <c r="DT127" s="857"/>
      <c r="DU127" s="857"/>
      <c r="DV127" s="834" t="s">
        <v>451</v>
      </c>
      <c r="DW127" s="834"/>
      <c r="DX127" s="834"/>
      <c r="DY127" s="834"/>
      <c r="DZ127" s="835"/>
    </row>
    <row r="128" spans="1:130" s="246" customFormat="1" ht="26.25" customHeight="1" thickBot="1" x14ac:dyDescent="0.2">
      <c r="A128" s="836" t="s">
        <v>496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497</v>
      </c>
      <c r="X128" s="838"/>
      <c r="Y128" s="838"/>
      <c r="Z128" s="839"/>
      <c r="AA128" s="840">
        <v>720375</v>
      </c>
      <c r="AB128" s="841"/>
      <c r="AC128" s="841"/>
      <c r="AD128" s="841"/>
      <c r="AE128" s="842"/>
      <c r="AF128" s="843">
        <v>751904</v>
      </c>
      <c r="AG128" s="841"/>
      <c r="AH128" s="841"/>
      <c r="AI128" s="841"/>
      <c r="AJ128" s="842"/>
      <c r="AK128" s="843">
        <v>687642</v>
      </c>
      <c r="AL128" s="841"/>
      <c r="AM128" s="841"/>
      <c r="AN128" s="841"/>
      <c r="AO128" s="842"/>
      <c r="AP128" s="844"/>
      <c r="AQ128" s="845"/>
      <c r="AR128" s="845"/>
      <c r="AS128" s="845"/>
      <c r="AT128" s="846"/>
      <c r="AU128" s="282"/>
      <c r="AV128" s="282"/>
      <c r="AW128" s="282"/>
      <c r="AX128" s="847" t="s">
        <v>498</v>
      </c>
      <c r="AY128" s="848"/>
      <c r="AZ128" s="848"/>
      <c r="BA128" s="848"/>
      <c r="BB128" s="848"/>
      <c r="BC128" s="848"/>
      <c r="BD128" s="848"/>
      <c r="BE128" s="849"/>
      <c r="BF128" s="826" t="s">
        <v>450</v>
      </c>
      <c r="BG128" s="827"/>
      <c r="BH128" s="827"/>
      <c r="BI128" s="827"/>
      <c r="BJ128" s="827"/>
      <c r="BK128" s="827"/>
      <c r="BL128" s="850"/>
      <c r="BM128" s="826">
        <v>12.54</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499</v>
      </c>
      <c r="CQ128" s="768"/>
      <c r="CR128" s="768"/>
      <c r="CS128" s="768"/>
      <c r="CT128" s="768"/>
      <c r="CU128" s="768"/>
      <c r="CV128" s="768"/>
      <c r="CW128" s="768"/>
      <c r="CX128" s="768"/>
      <c r="CY128" s="768"/>
      <c r="CZ128" s="768"/>
      <c r="DA128" s="768"/>
      <c r="DB128" s="768"/>
      <c r="DC128" s="768"/>
      <c r="DD128" s="768"/>
      <c r="DE128" s="768"/>
      <c r="DF128" s="769"/>
      <c r="DG128" s="830" t="s">
        <v>445</v>
      </c>
      <c r="DH128" s="831"/>
      <c r="DI128" s="831"/>
      <c r="DJ128" s="831"/>
      <c r="DK128" s="831"/>
      <c r="DL128" s="831" t="s">
        <v>230</v>
      </c>
      <c r="DM128" s="831"/>
      <c r="DN128" s="831"/>
      <c r="DO128" s="831"/>
      <c r="DP128" s="831"/>
      <c r="DQ128" s="831" t="s">
        <v>230</v>
      </c>
      <c r="DR128" s="831"/>
      <c r="DS128" s="831"/>
      <c r="DT128" s="831"/>
      <c r="DU128" s="831"/>
      <c r="DV128" s="832" t="s">
        <v>230</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500</v>
      </c>
      <c r="X129" s="817"/>
      <c r="Y129" s="817"/>
      <c r="Z129" s="818"/>
      <c r="AA129" s="819">
        <v>18918719</v>
      </c>
      <c r="AB129" s="820"/>
      <c r="AC129" s="820"/>
      <c r="AD129" s="820"/>
      <c r="AE129" s="821"/>
      <c r="AF129" s="822">
        <v>19201533</v>
      </c>
      <c r="AG129" s="820"/>
      <c r="AH129" s="820"/>
      <c r="AI129" s="820"/>
      <c r="AJ129" s="821"/>
      <c r="AK129" s="822">
        <v>19129682</v>
      </c>
      <c r="AL129" s="820"/>
      <c r="AM129" s="820"/>
      <c r="AN129" s="820"/>
      <c r="AO129" s="821"/>
      <c r="AP129" s="823"/>
      <c r="AQ129" s="824"/>
      <c r="AR129" s="824"/>
      <c r="AS129" s="824"/>
      <c r="AT129" s="825"/>
      <c r="AU129" s="284"/>
      <c r="AV129" s="284"/>
      <c r="AW129" s="284"/>
      <c r="AX129" s="789" t="s">
        <v>501</v>
      </c>
      <c r="AY129" s="790"/>
      <c r="AZ129" s="790"/>
      <c r="BA129" s="790"/>
      <c r="BB129" s="790"/>
      <c r="BC129" s="790"/>
      <c r="BD129" s="790"/>
      <c r="BE129" s="791"/>
      <c r="BF129" s="809" t="s">
        <v>442</v>
      </c>
      <c r="BG129" s="810"/>
      <c r="BH129" s="810"/>
      <c r="BI129" s="810"/>
      <c r="BJ129" s="810"/>
      <c r="BK129" s="810"/>
      <c r="BL129" s="811"/>
      <c r="BM129" s="809">
        <v>17.54</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503</v>
      </c>
      <c r="X130" s="817"/>
      <c r="Y130" s="817"/>
      <c r="Z130" s="818"/>
      <c r="AA130" s="819">
        <v>2936755</v>
      </c>
      <c r="AB130" s="820"/>
      <c r="AC130" s="820"/>
      <c r="AD130" s="820"/>
      <c r="AE130" s="821"/>
      <c r="AF130" s="822">
        <v>2985681</v>
      </c>
      <c r="AG130" s="820"/>
      <c r="AH130" s="820"/>
      <c r="AI130" s="820"/>
      <c r="AJ130" s="821"/>
      <c r="AK130" s="822">
        <v>2937907</v>
      </c>
      <c r="AL130" s="820"/>
      <c r="AM130" s="820"/>
      <c r="AN130" s="820"/>
      <c r="AO130" s="821"/>
      <c r="AP130" s="823"/>
      <c r="AQ130" s="824"/>
      <c r="AR130" s="824"/>
      <c r="AS130" s="824"/>
      <c r="AT130" s="825"/>
      <c r="AU130" s="284"/>
      <c r="AV130" s="284"/>
      <c r="AW130" s="284"/>
      <c r="AX130" s="789" t="s">
        <v>504</v>
      </c>
      <c r="AY130" s="790"/>
      <c r="AZ130" s="790"/>
      <c r="BA130" s="790"/>
      <c r="BB130" s="790"/>
      <c r="BC130" s="790"/>
      <c r="BD130" s="790"/>
      <c r="BE130" s="791"/>
      <c r="BF130" s="792">
        <v>8.4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505</v>
      </c>
      <c r="X131" s="800"/>
      <c r="Y131" s="800"/>
      <c r="Z131" s="801"/>
      <c r="AA131" s="802">
        <v>15981964</v>
      </c>
      <c r="AB131" s="803"/>
      <c r="AC131" s="803"/>
      <c r="AD131" s="803"/>
      <c r="AE131" s="804"/>
      <c r="AF131" s="805">
        <v>16215852</v>
      </c>
      <c r="AG131" s="803"/>
      <c r="AH131" s="803"/>
      <c r="AI131" s="803"/>
      <c r="AJ131" s="804"/>
      <c r="AK131" s="805">
        <v>16191775</v>
      </c>
      <c r="AL131" s="803"/>
      <c r="AM131" s="803"/>
      <c r="AN131" s="803"/>
      <c r="AO131" s="804"/>
      <c r="AP131" s="806"/>
      <c r="AQ131" s="807"/>
      <c r="AR131" s="807"/>
      <c r="AS131" s="807"/>
      <c r="AT131" s="808"/>
      <c r="AU131" s="284"/>
      <c r="AV131" s="284"/>
      <c r="AW131" s="284"/>
      <c r="AX131" s="767" t="s">
        <v>506</v>
      </c>
      <c r="AY131" s="768"/>
      <c r="AZ131" s="768"/>
      <c r="BA131" s="768"/>
      <c r="BB131" s="768"/>
      <c r="BC131" s="768"/>
      <c r="BD131" s="768"/>
      <c r="BE131" s="769"/>
      <c r="BF131" s="770">
        <v>49.6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508</v>
      </c>
      <c r="W132" s="780"/>
      <c r="X132" s="780"/>
      <c r="Y132" s="780"/>
      <c r="Z132" s="781"/>
      <c r="AA132" s="782">
        <v>8.6062639109999992</v>
      </c>
      <c r="AB132" s="783"/>
      <c r="AC132" s="783"/>
      <c r="AD132" s="783"/>
      <c r="AE132" s="784"/>
      <c r="AF132" s="785">
        <v>8.3208270520000003</v>
      </c>
      <c r="AG132" s="783"/>
      <c r="AH132" s="783"/>
      <c r="AI132" s="783"/>
      <c r="AJ132" s="784"/>
      <c r="AK132" s="785">
        <v>8.3026968940000003</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509</v>
      </c>
      <c r="W133" s="759"/>
      <c r="X133" s="759"/>
      <c r="Y133" s="759"/>
      <c r="Z133" s="760"/>
      <c r="AA133" s="761">
        <v>9.3000000000000007</v>
      </c>
      <c r="AB133" s="762"/>
      <c r="AC133" s="762"/>
      <c r="AD133" s="762"/>
      <c r="AE133" s="763"/>
      <c r="AF133" s="761">
        <v>8.8000000000000007</v>
      </c>
      <c r="AG133" s="762"/>
      <c r="AH133" s="762"/>
      <c r="AI133" s="762"/>
      <c r="AJ133" s="763"/>
      <c r="AK133" s="761">
        <v>8.4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bAjtdoQ1JMiAEDUWAHbRXd2AZ1ImaGcATbGTxERD7mlfyJyNn8ovvQc8xeI6zW4u9lVGGGVZhPRnivbsFbhXw==" saltValue="h8YH5q1BtMALxnvQZBca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NnQpXGRgCFR3bY7GRqXROGXxvcmsLzMKCOIxVo5SQc1QtUlnOaP0Rg2CSbBhGpDD3YESjua+0gEnA+2SGFi/w==" saltValue="vAneORpCML+muifQMWsZ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1048576"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u5KucjFvJz5QeDENGKH1KKtg8i6tH55nK338XcgmNNaD0bvxriR+MOkqcPBfRHPxDaotRPzx0FZ7yNL7MwIAA==" saltValue="ZGJMKeU5Aaf1jsnyhoGu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64"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518</v>
      </c>
      <c r="AL9" s="1189"/>
      <c r="AM9" s="1189"/>
      <c r="AN9" s="1190"/>
      <c r="AO9" s="312">
        <v>4385164</v>
      </c>
      <c r="AP9" s="312">
        <v>49699</v>
      </c>
      <c r="AQ9" s="313">
        <v>62647</v>
      </c>
      <c r="AR9" s="314">
        <v>-20.7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519</v>
      </c>
      <c r="AL10" s="1189"/>
      <c r="AM10" s="1189"/>
      <c r="AN10" s="1190"/>
      <c r="AO10" s="315">
        <v>338221</v>
      </c>
      <c r="AP10" s="315">
        <v>3833</v>
      </c>
      <c r="AQ10" s="316">
        <v>5968</v>
      </c>
      <c r="AR10" s="317">
        <v>-35.799999999999997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520</v>
      </c>
      <c r="AL11" s="1189"/>
      <c r="AM11" s="1189"/>
      <c r="AN11" s="1190"/>
      <c r="AO11" s="315">
        <v>790534</v>
      </c>
      <c r="AP11" s="315">
        <v>8960</v>
      </c>
      <c r="AQ11" s="316">
        <v>5863</v>
      </c>
      <c r="AR11" s="317">
        <v>52.8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521</v>
      </c>
      <c r="AL12" s="1189"/>
      <c r="AM12" s="1189"/>
      <c r="AN12" s="1190"/>
      <c r="AO12" s="315">
        <v>126452</v>
      </c>
      <c r="AP12" s="315">
        <v>1433</v>
      </c>
      <c r="AQ12" s="316">
        <v>1312</v>
      </c>
      <c r="AR12" s="317">
        <v>9.1999999999999993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522</v>
      </c>
      <c r="AL13" s="1189"/>
      <c r="AM13" s="1189"/>
      <c r="AN13" s="1190"/>
      <c r="AO13" s="315" t="s">
        <v>523</v>
      </c>
      <c r="AP13" s="315" t="s">
        <v>523</v>
      </c>
      <c r="AQ13" s="316">
        <v>0</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524</v>
      </c>
      <c r="AL14" s="1189"/>
      <c r="AM14" s="1189"/>
      <c r="AN14" s="1190"/>
      <c r="AO14" s="315">
        <v>219489</v>
      </c>
      <c r="AP14" s="315">
        <v>2488</v>
      </c>
      <c r="AQ14" s="316">
        <v>2308</v>
      </c>
      <c r="AR14" s="317">
        <v>7.8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525</v>
      </c>
      <c r="AL15" s="1189"/>
      <c r="AM15" s="1189"/>
      <c r="AN15" s="1190"/>
      <c r="AO15" s="315">
        <v>154850</v>
      </c>
      <c r="AP15" s="315">
        <v>1755</v>
      </c>
      <c r="AQ15" s="316">
        <v>1635</v>
      </c>
      <c r="AR15" s="317">
        <v>7.3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526</v>
      </c>
      <c r="AL16" s="1192"/>
      <c r="AM16" s="1192"/>
      <c r="AN16" s="1193"/>
      <c r="AO16" s="315">
        <v>-208831</v>
      </c>
      <c r="AP16" s="315">
        <v>-2367</v>
      </c>
      <c r="AQ16" s="316">
        <v>-5106</v>
      </c>
      <c r="AR16" s="317">
        <v>-53.6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5805879</v>
      </c>
      <c r="AP17" s="315">
        <v>65801</v>
      </c>
      <c r="AQ17" s="316">
        <v>74627</v>
      </c>
      <c r="AR17" s="317">
        <v>-11.8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531</v>
      </c>
      <c r="AL21" s="1186"/>
      <c r="AM21" s="1186"/>
      <c r="AN21" s="1187"/>
      <c r="AO21" s="327">
        <v>5.37</v>
      </c>
      <c r="AP21" s="328">
        <v>7.32</v>
      </c>
      <c r="AQ21" s="329">
        <v>-1.95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532</v>
      </c>
      <c r="AL22" s="1186"/>
      <c r="AM22" s="1186"/>
      <c r="AN22" s="1187"/>
      <c r="AO22" s="332">
        <v>103</v>
      </c>
      <c r="AP22" s="333">
        <v>98.6</v>
      </c>
      <c r="AQ22" s="334">
        <v>4.4000000000000004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536</v>
      </c>
      <c r="AL32" s="1177"/>
      <c r="AM32" s="1177"/>
      <c r="AN32" s="1178"/>
      <c r="AO32" s="342">
        <v>3168328</v>
      </c>
      <c r="AP32" s="342">
        <v>35908</v>
      </c>
      <c r="AQ32" s="343">
        <v>39505</v>
      </c>
      <c r="AR32" s="344">
        <v>-9.1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537</v>
      </c>
      <c r="AL33" s="1177"/>
      <c r="AM33" s="1177"/>
      <c r="AN33" s="1178"/>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538</v>
      </c>
      <c r="AL34" s="1177"/>
      <c r="AM34" s="1177"/>
      <c r="AN34" s="1178"/>
      <c r="AO34" s="342" t="s">
        <v>523</v>
      </c>
      <c r="AP34" s="342" t="s">
        <v>523</v>
      </c>
      <c r="AQ34" s="343">
        <v>56</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539</v>
      </c>
      <c r="AL35" s="1177"/>
      <c r="AM35" s="1177"/>
      <c r="AN35" s="1178"/>
      <c r="AO35" s="342">
        <v>1245299</v>
      </c>
      <c r="AP35" s="342">
        <v>14114</v>
      </c>
      <c r="AQ35" s="343">
        <v>13645</v>
      </c>
      <c r="AR35" s="344">
        <v>3.4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540</v>
      </c>
      <c r="AL36" s="1177"/>
      <c r="AM36" s="1177"/>
      <c r="AN36" s="1178"/>
      <c r="AO36" s="342">
        <v>530146</v>
      </c>
      <c r="AP36" s="342">
        <v>6008</v>
      </c>
      <c r="AQ36" s="343">
        <v>1726</v>
      </c>
      <c r="AR36" s="344">
        <v>248.1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541</v>
      </c>
      <c r="AL37" s="1177"/>
      <c r="AM37" s="1177"/>
      <c r="AN37" s="1178"/>
      <c r="AO37" s="342">
        <v>26130</v>
      </c>
      <c r="AP37" s="342">
        <v>296</v>
      </c>
      <c r="AQ37" s="343">
        <v>663</v>
      </c>
      <c r="AR37" s="344">
        <v>-55.4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542</v>
      </c>
      <c r="AL38" s="1180"/>
      <c r="AM38" s="1180"/>
      <c r="AN38" s="1181"/>
      <c r="AO38" s="345" t="s">
        <v>523</v>
      </c>
      <c r="AP38" s="345" t="s">
        <v>523</v>
      </c>
      <c r="AQ38" s="346">
        <v>1</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543</v>
      </c>
      <c r="AL39" s="1180"/>
      <c r="AM39" s="1180"/>
      <c r="AN39" s="1181"/>
      <c r="AO39" s="342">
        <v>-687642</v>
      </c>
      <c r="AP39" s="342">
        <v>-7793</v>
      </c>
      <c r="AQ39" s="343">
        <v>-5573</v>
      </c>
      <c r="AR39" s="344">
        <v>39.799999999999997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544</v>
      </c>
      <c r="AL40" s="1177"/>
      <c r="AM40" s="1177"/>
      <c r="AN40" s="1178"/>
      <c r="AO40" s="342">
        <v>-2937907</v>
      </c>
      <c r="AP40" s="342">
        <v>-33297</v>
      </c>
      <c r="AQ40" s="343">
        <v>-36518</v>
      </c>
      <c r="AR40" s="344">
        <v>-8.8000000000000007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1344354</v>
      </c>
      <c r="AP41" s="342">
        <v>15236</v>
      </c>
      <c r="AQ41" s="343">
        <v>13504</v>
      </c>
      <c r="AR41" s="344">
        <v>12.8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513</v>
      </c>
      <c r="AN49" s="1171" t="s">
        <v>548</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5233709</v>
      </c>
      <c r="AN51" s="364">
        <v>60045</v>
      </c>
      <c r="AO51" s="365">
        <v>-26.2</v>
      </c>
      <c r="AP51" s="366">
        <v>65988</v>
      </c>
      <c r="AQ51" s="367">
        <v>-5.0999999999999996</v>
      </c>
      <c r="AR51" s="368">
        <v>-21.1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1640561</v>
      </c>
      <c r="AN52" s="372">
        <v>18822</v>
      </c>
      <c r="AO52" s="373">
        <v>-43.8</v>
      </c>
      <c r="AP52" s="374">
        <v>36473</v>
      </c>
      <c r="AQ52" s="375">
        <v>3.3</v>
      </c>
      <c r="AR52" s="376">
        <v>-47.1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4396925</v>
      </c>
      <c r="AN53" s="364">
        <v>50392</v>
      </c>
      <c r="AO53" s="365">
        <v>-16.100000000000001</v>
      </c>
      <c r="AP53" s="366">
        <v>54227</v>
      </c>
      <c r="AQ53" s="367">
        <v>-17.8</v>
      </c>
      <c r="AR53" s="368">
        <v>1.7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1995502</v>
      </c>
      <c r="AN54" s="372">
        <v>22870</v>
      </c>
      <c r="AO54" s="373">
        <v>21.5</v>
      </c>
      <c r="AP54" s="374">
        <v>29694</v>
      </c>
      <c r="AQ54" s="375">
        <v>-18.600000000000001</v>
      </c>
      <c r="AR54" s="376">
        <v>40.1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4728140</v>
      </c>
      <c r="AN55" s="364">
        <v>53972</v>
      </c>
      <c r="AO55" s="365">
        <v>7.1</v>
      </c>
      <c r="AP55" s="366">
        <v>57295</v>
      </c>
      <c r="AQ55" s="367">
        <v>5.7</v>
      </c>
      <c r="AR55" s="368">
        <v>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2374955</v>
      </c>
      <c r="AN56" s="372">
        <v>27110</v>
      </c>
      <c r="AO56" s="373">
        <v>18.5</v>
      </c>
      <c r="AP56" s="374">
        <v>32771</v>
      </c>
      <c r="AQ56" s="375">
        <v>10.4</v>
      </c>
      <c r="AR56" s="376">
        <v>8.1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5066632</v>
      </c>
      <c r="AN57" s="364">
        <v>57636</v>
      </c>
      <c r="AO57" s="365">
        <v>6.8</v>
      </c>
      <c r="AP57" s="366">
        <v>54110</v>
      </c>
      <c r="AQ57" s="367">
        <v>-5.6</v>
      </c>
      <c r="AR57" s="368">
        <v>12.4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3281975</v>
      </c>
      <c r="AN58" s="372">
        <v>37334</v>
      </c>
      <c r="AO58" s="373">
        <v>37.700000000000003</v>
      </c>
      <c r="AP58" s="374">
        <v>30620</v>
      </c>
      <c r="AQ58" s="375">
        <v>-6.6</v>
      </c>
      <c r="AR58" s="376">
        <v>44.3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4931761</v>
      </c>
      <c r="AN59" s="364">
        <v>55894</v>
      </c>
      <c r="AO59" s="365">
        <v>-3</v>
      </c>
      <c r="AP59" s="366">
        <v>54684</v>
      </c>
      <c r="AQ59" s="367">
        <v>1.1000000000000001</v>
      </c>
      <c r="AR59" s="368">
        <v>-4.0999999999999996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3019973</v>
      </c>
      <c r="AN60" s="372">
        <v>34227</v>
      </c>
      <c r="AO60" s="373">
        <v>-8.3000000000000007</v>
      </c>
      <c r="AP60" s="374">
        <v>32829</v>
      </c>
      <c r="AQ60" s="375">
        <v>7.2</v>
      </c>
      <c r="AR60" s="376">
        <v>-15.5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4871433</v>
      </c>
      <c r="AN61" s="379">
        <v>55588</v>
      </c>
      <c r="AO61" s="380">
        <v>-6.3</v>
      </c>
      <c r="AP61" s="381">
        <v>57261</v>
      </c>
      <c r="AQ61" s="382">
        <v>-4.3</v>
      </c>
      <c r="AR61" s="368">
        <v>-2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2462593</v>
      </c>
      <c r="AN62" s="372">
        <v>28073</v>
      </c>
      <c r="AO62" s="373">
        <v>5.0999999999999996</v>
      </c>
      <c r="AP62" s="374">
        <v>32477</v>
      </c>
      <c r="AQ62" s="375">
        <v>-0.9</v>
      </c>
      <c r="AR62" s="376">
        <v>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W3KSHqeWH7CwuBx+I1/oEAVPcyb+FmY6K0h5RsEV3PFoI4OsjduSt/Npr4uOXFB8mLazko15U0A0yKLPQA7sA==" saltValue="oEsehNn7Y6yDnyLKqEIZ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uTopzWgiaTntaSH3M8GBor/QPJ07x9JqhwCq2qRAqkS4rdxWtb6PwYZFouTNaVRfeaYG0DbsieiY6nPoVTBVA==" saltValue="79iF4+ESWzgvyuPZ4fkv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HLhErTacNzjLxzXurWZz9CcLX7ixxKjjvw974nOD5hQTTFQiPlWpFAuLu4repND0ijjWIvp5ygkVaTLGTqEWA==" saltValue="QWrlhjMKYyd8Ag0N/A/0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4" t="s">
        <v>3</v>
      </c>
      <c r="D47" s="1194"/>
      <c r="E47" s="1195"/>
      <c r="F47" s="11">
        <v>9.7100000000000009</v>
      </c>
      <c r="G47" s="12">
        <v>8.7200000000000006</v>
      </c>
      <c r="H47" s="12">
        <v>9.44</v>
      </c>
      <c r="I47" s="12">
        <v>8.8800000000000008</v>
      </c>
      <c r="J47" s="13">
        <v>11.31</v>
      </c>
    </row>
    <row r="48" spans="2:10" ht="57.75" customHeight="1" x14ac:dyDescent="0.15">
      <c r="B48" s="14"/>
      <c r="C48" s="1196" t="s">
        <v>4</v>
      </c>
      <c r="D48" s="1196"/>
      <c r="E48" s="1197"/>
      <c r="F48" s="15">
        <v>6.06</v>
      </c>
      <c r="G48" s="16">
        <v>5.01</v>
      </c>
      <c r="H48" s="16">
        <v>4.76</v>
      </c>
      <c r="I48" s="16">
        <v>6.62</v>
      </c>
      <c r="J48" s="17">
        <v>5</v>
      </c>
    </row>
    <row r="49" spans="2:10" ht="57.75" customHeight="1" thickBot="1" x14ac:dyDescent="0.2">
      <c r="B49" s="18"/>
      <c r="C49" s="1198" t="s">
        <v>5</v>
      </c>
      <c r="D49" s="1198"/>
      <c r="E49" s="1199"/>
      <c r="F49" s="19">
        <v>5.38</v>
      </c>
      <c r="G49" s="20" t="s">
        <v>569</v>
      </c>
      <c r="H49" s="20">
        <v>0.25</v>
      </c>
      <c r="I49" s="20">
        <v>1.51</v>
      </c>
      <c r="J49" s="21">
        <v>0.75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5CHe10qoZHwxvdxLALiFe3QClDzkfJIek/fNT/gZ6sz/hijiHVMHm40QUbEmxTUD/3B61igr7csSNhms7zJOg==" saltValue="kg7cZ0BmYWl/sjVdg6C0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袋井市役所</cp:lastModifiedBy>
  <cp:lastPrinted>2020-03-03T23:53:28Z</cp:lastPrinted>
  <dcterms:created xsi:type="dcterms:W3CDTF">2020-02-10T04:13:46Z</dcterms:created>
  <dcterms:modified xsi:type="dcterms:W3CDTF">2020-03-06T02:59:50Z</dcterms:modified>
  <cp:category/>
</cp:coreProperties>
</file>