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1_市長部局\16_財政部\01_財政課\01_財政係\40_決算・決算統計\財政状況資料集（H22～）\令和元年度決算\210917照会\"/>
    </mc:Choice>
  </mc:AlternateContent>
  <bookViews>
    <workbookView xWindow="0" yWindow="0" windowWidth="24000" windowHeight="8445"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<sst xmlns="http://schemas.openxmlformats.org/spreadsheetml/2006/main" count="1107" uniqueCount="614">
  <si>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</si>
  <si>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</si>
  <si>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</si>
  <si>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</si>
  <si>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</si>
  <si>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</si>
  <si>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</si>
  <si>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</si>
  <si>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</si>
  <si>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</si>
  <si>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</si>
  <si>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</si>
  <si>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</si>
  <si>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</si>
  <si>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</si>
  <si>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</si>
  <si>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</si>
  <si>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</si>
  <si>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</si>
  <si>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</si>
  <si>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</si>
  <si>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</si>
  <si>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</si>
  <si>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</si>
  <si>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</si>
  <si>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</si>
  <si>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</si>
  <si>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</si>
  <si>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</si>
  <si>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</si>
  <si>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</si>
  <si>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</si>
  <si>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</si>
  <si>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</si>
  <si>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</si>
  <si>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</si>
  <si>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</si>
  <si>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</si>
  <si>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</si>
  <si>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</si>
  <si>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</si>
  <si>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</si>
  <si>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</si>
  <si>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</si>
  <si>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</si>
  <si>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</si>
  <si>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</si>
  <si>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</si>
  <si>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</si>
  <si>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</si>
  <si>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</si>
  <si>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</si>
  <si>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</si>
  <si>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</si>
  <si>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</si>
  <si>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</si>
  <si>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</si>
  <si>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</si>
  <si>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</si>
  <si>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</si>
  <si>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</si>
  <si>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</si>
  <si>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</si>
  <si>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</si>
  <si>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</si>
  <si>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</si>
  <si>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</si>
  <si>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</si>
  <si>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</si>
  <si>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</si>
  <si>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</si>
  <si>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</si>
  <si>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</si>
  <si>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</si>
  <si>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</si>
  <si>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</si>
  <si>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</si>
  <si>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</si>
  <si>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</si>
  <si>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</si>
  <si>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</si>
  <si>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</si>
  <si>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</si>
  <si>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</si>
  <si>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</si>
  <si>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</si>
  <si>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</si>
  <si>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</si>
  <si>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</si>
  <si>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</si>
  <si>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</si>
  <si>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</si>
  <si>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</si>
  <si>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</si>
  <si>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</si>
  <si>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</si>
  <si>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</si>
  <si>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</si>
  <si>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袋井市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</si>
  <si>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</si>
  <si>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</si>
  <si>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</si>
  <si>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</si>
  <si>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</si>
  <si>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</si>
  <si>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</si>
  <si>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</si>
  <si>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</si>
  <si>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</si>
  <si>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</si>
  <si>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</si>
  <si>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</si>
  <si>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</si>
  <si>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</si>
  <si>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</si>
  <si>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</si>
  <si>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</si>
  <si>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</si>
  <si>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</si>
  <si>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</si>
  <si>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</si>
  <si>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</si>
  <si>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</si>
  <si>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</si>
  <si>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</si>
  <si>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</si>
  <si>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</si>
  <si>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</si>
  <si>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</si>
  <si>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</si>
  <si>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</si>
  <si>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</si>
  <si>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</si>
  <si>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</si>
  <si>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</si>
  <si>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</si>
  <si>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</si>
  <si>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</si>
  <si>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</si>
  <si>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</si>
  <si>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</si>
  <si>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</si>
  <si>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</si>
  <si>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</si>
  <si>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</si>
  <si>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</si>
  <si>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</si>
  <si>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</si>
  <si>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</si>
  <si>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</si>
  <si>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</si>
  <si>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</si>
  <si>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</si>
  <si>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</si>
  <si>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</si>
  <si>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</si>
  <si>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</si>
  <si>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</si>
  <si>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</si>
  <si>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</si>
  <si>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</si>
  <si>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</si>
  <si>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</si>
  <si>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</si>
  <si>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</si>
  <si>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</si>
  <si>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</si>
  <si>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</si>
  <si>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</si>
  <si>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</si>
  <si>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</si>
  <si>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</si>
  <si>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</si>
  <si>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</si>
  <si>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</si>
  <si>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</si>
  <si>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</si>
  <si>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</si>
  <si>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</si>
  <si>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</si>
  <si>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</si>
  <si>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</si>
  <si>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</si>
  <si>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</si>
  <si>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</si>
  <si>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</si>
  <si>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</si>
  <si>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</si>
  <si>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</si>
  <si>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</si>
  <si>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</si>
  <si>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</si>
  <si>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</si>
  <si>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</si>
  <si>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</si>
  <si>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</si>
  <si>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</si>
  <si>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</si>
  <si>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</si>
  <si>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</si>
  <si>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</si>
  <si>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</si>
  <si>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</si>
  <si>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</si>
  <si>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</si>
  <si>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</si>
  <si>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</si>
  <si>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</si>
  <si>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</si>
  <si>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</si>
  <si>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</si>
  <si>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</si>
  <si>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</si>
  <si>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静岡県袋井市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</si>
  <si>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</si>
  <si>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</si>
  <si>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</si>
  <si>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</si>
  <si>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</si>
  <si>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</si>
  <si>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</si>
  <si>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</si>
  <si>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</si>
  <si>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</si>
  <si>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</si>
  <si>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</si>
  <si>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</si>
  <si>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</si>
  <si>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</si>
  <si>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</si>
  <si>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</si>
  <si>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</si>
  <si>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</si>
  <si>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</si>
  <si>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</si>
  <si>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</si>
  <si>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</si>
  <si>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</si>
  <si>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</si>
  <si>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</si>
  <si>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</si>
  <si>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</si>
  <si>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</si>
  <si>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</si>
  <si>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</si>
  <si>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</si>
  <si>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</si>
  <si>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</si>
  <si>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</si>
  <si>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</si>
  <si>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</si>
  <si>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</si>
  <si>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</si>
  <si>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</si>
  <si>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</si>
  <si>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</si>
  <si>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</si>
  <si>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</si>
  <si>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</si>
  <si>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</si>
  <si>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</si>
  <si>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</si>
  <si>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</si>
  <si>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</si>
  <si>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</si>
  <si>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</si>
  <si>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</si>
  <si>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</si>
  <si>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</si>
  <si>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</si>
  <si>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</si>
  <si>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</si>
  <si>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</si>
  <si>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</si>
  <si>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</si>
  <si>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</si>
  <si>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</si>
  <si>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</si>
  <si>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</si>
  <si>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</si>
  <si>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</si>
  <si>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</si>
  <si>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</si>
  <si>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</si>
  <si>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</si>
  <si>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</si>
  <si>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</si>
  <si>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</si>
  <si>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</si>
  <si>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</si>
  <si>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</si>
  <si>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</si>
  <si>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</si>
  <si>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</si>
  <si>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</si>
  <si>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</si>
  <si>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</si>
  <si>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</si>
  <si>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</si>
  <si>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</si>
  <si>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</si>
  <si>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</si>
  <si>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</si>
  <si>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</si>
  <si>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</si>
  <si>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</si>
  <si>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</si>
  <si>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</si>
  <si>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</si>
  <si>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</si>
  <si>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</si>
  <si>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</si>
  <si>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</si>
  <si>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</si>
  <si>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</si>
  <si>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</si>
  <si>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</si>
  <si>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</si>
  <si>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</si>
  <si>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</si>
  <si>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</si>
  <si>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</si>
  <si>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</si>
  <si>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</si>
  <si>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</si>
  <si>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</si>
  <si>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</si>
  <si>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</si>
  <si>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</si>
  <si>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</si>
  <si>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</si>
  <si>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</si>
  <si>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</si>
  <si>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</si>
  <si>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</si>
  <si>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</si>
  <si>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</si>
  <si>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</si>
  <si>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</si>
  <si>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</si>
  <si>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</si>
  <si>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</si>
  <si>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</si>
  <si>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</si>
  <si>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</si>
  <si>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</si>
  <si>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</si>
  <si>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</si>
  <si>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</si>
  <si>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</si>
  <si>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</si>
  <si>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</si>
  <si>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</si>
  <si>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</si>
  <si>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</si>
  <si>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</si>
  <si>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</si>
  <si>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</si>
  <si>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</si>
  <si>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</si>
  <si>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</si>
  <si>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</si>
  <si>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</si>
  <si>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</si>
  <si>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</si>
  <si>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</si>
  <si>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静岡県袋井市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</si>
  <si>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</si>
  <si>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</si>
  <si>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</si>
  <si>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</si>
  <si>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</si>
  <si>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</si>
  <si>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</si>
  <si>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</si>
  <si>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</si>
  <si>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</si>
  <si>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</si>
  <si>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</si>
  <si>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</si>
  <si>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</si>
  <si>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</si>
  <si>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</si>
  <si>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</si>
  <si>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</si>
  <si>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</si>
  <si>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</si>
  <si>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</si>
  <si>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公共下水道事業特別会計（汚水処理場分）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</si>
  <si>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</si>
  <si>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</si>
  <si>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</si>
  <si>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</si>
  <si>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</si>
  <si>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</si>
  <si>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</si>
  <si>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</si>
  <si>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</si>
  <si>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</si>
  <si>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</si>
  <si>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</si>
  <si>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</si>
  <si>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</si>
  <si>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</si>
  <si>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</si>
  <si>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</si>
  <si>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駐車場事業特別会計</t>
    <phoneticPr fontId="5"/>
  </si>
  <si>
    <t>水道事業会計</t>
    <phoneticPr fontId="5"/>
  </si>
  <si>
    <t>法適用企業</t>
    <phoneticPr fontId="5"/>
  </si>
  <si>
    <t>病院事業会計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</si>
  <si>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</si>
  <si>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</si>
  <si>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</si>
  <si>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</si>
  <si>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</si>
  <si>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</si>
  <si>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</si>
  <si>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</si>
  <si>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</si>
  <si>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</si>
  <si>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</si>
  <si>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</si>
  <si>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</si>
  <si>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</si>
  <si>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</si>
  <si>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</si>
  <si>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</si>
  <si>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</si>
  <si>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</si>
  <si>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</si>
  <si>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</si>
  <si>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</si>
  <si>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</si>
  <si>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</si>
  <si>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</si>
  <si>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</si>
  <si>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</si>
  <si>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</si>
  <si>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</si>
  <si>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</si>
  <si>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</si>
  <si>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</si>
  <si>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</si>
  <si>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</si>
  <si>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</si>
  <si>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</si>
  <si>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</si>
  <si>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</si>
  <si>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</si>
  <si>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</si>
  <si>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</si>
  <si>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</si>
  <si>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</si>
  <si>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</si>
  <si>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</si>
  <si>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</si>
  <si>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</si>
  <si>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</si>
  <si>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</si>
  <si>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</si>
  <si>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</si>
  <si>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</si>
  <si>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</si>
  <si>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</si>
  <si>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</si>
  <si>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</si>
  <si>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</si>
  <si>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</si>
  <si>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</si>
  <si>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</si>
  <si>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</si>
  <si>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</si>
  <si>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</si>
  <si>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</si>
  <si>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</si>
  <si>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</si>
  <si>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</si>
  <si>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</si>
  <si>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</si>
  <si>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</si>
  <si>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</si>
  <si>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</si>
  <si>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</si>
  <si>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</si>
  <si>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</si>
  <si>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</si>
  <si>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</si>
  <si>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</si>
  <si>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</si>
  <si>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</si>
  <si>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</si>
  <si>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</si>
  <si>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</si>
  <si>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</si>
  <si>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</si>
  <si>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</si>
  <si>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</si>
  <si>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</si>
  <si>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</si>
  <si>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</si>
  <si>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</si>
  <si>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</si>
  <si>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</si>
  <si>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</si>
  <si>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</si>
  <si>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</si>
  <si>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</si>
  <si>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</si>
  <si>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</si>
  <si>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</si>
  <si>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</si>
  <si>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</si>
  <si>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</si>
  <si>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</si>
  <si>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</si>
  <si>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</si>
  <si>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</si>
  <si>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</si>
  <si>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</si>
  <si>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</si>
  <si>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</si>
  <si>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</si>
  <si>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</si>
  <si>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</si>
  <si>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</si>
  <si>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</si>
  <si>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</si>
  <si>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</si>
  <si>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</si>
  <si>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</si>
  <si>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</si>
  <si>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</si>
  <si>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</si>
  <si>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</si>
  <si>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</si>
  <si>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</si>
  <si>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</si>
  <si>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</si>
  <si>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</si>
  <si>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</si>
  <si>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</si>
  <si>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</si>
  <si>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</si>
  <si>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</si>
  <si>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</si>
  <si>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</si>
  <si>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</si>
  <si>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</si>
  <si>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</si>
  <si>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</si>
  <si>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</si>
  <si>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</si>
  <si>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</si>
  <si>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</si>
  <si>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</si>
  <si>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</si>
  <si>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</si>
  <si>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</si>
  <si>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</si>
  <si>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</si>
  <si>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</si>
  <si>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</si>
  <si>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</si>
  <si>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</si>
  <si>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2.20</t>
  </si>
  <si>
    <t>公共下水道事業特別会計（汚水処理場分）</t>
  </si>
  <si>
    <t>▲ 0.00</t>
  </si>
  <si>
    <t>▲ 0.04</t>
  </si>
  <si>
    <t>水道事業会計</t>
  </si>
  <si>
    <t>一般会計</t>
  </si>
  <si>
    <t>病院事業会計</t>
  </si>
  <si>
    <t>国民健康保険特別会計</t>
  </si>
  <si>
    <t>介護保険特別会計</t>
  </si>
  <si>
    <t>公共下水道事業特別会計</t>
  </si>
  <si>
    <t>墓地事業特別会計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</si>
  <si>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</si>
  <si>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</si>
  <si>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</si>
  <si>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</si>
  <si>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</si>
  <si>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</si>
  <si>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</si>
  <si>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</si>
  <si>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</si>
  <si>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太田川原野谷川治水水防組合</t>
    <rPh sb="0" eb="2">
      <t>オオタ</t>
    </rPh>
    <rPh sb="2" eb="3">
      <t>ガワ</t>
    </rPh>
    <rPh sb="3" eb="5">
      <t>ハラノ</t>
    </rPh>
    <rPh sb="5" eb="6">
      <t>タニ</t>
    </rPh>
    <rPh sb="6" eb="7">
      <t>カワ</t>
    </rPh>
    <rPh sb="7" eb="9">
      <t>チスイ</t>
    </rPh>
    <rPh sb="9" eb="11">
      <t>スイボウ</t>
    </rPh>
    <rPh sb="11" eb="13">
      <t>クミアイ</t>
    </rPh>
    <phoneticPr fontId="2"/>
  </si>
  <si>
    <t>浅羽地域湛水防除施設組合</t>
    <rPh sb="0" eb="2">
      <t>アサバ</t>
    </rPh>
    <rPh sb="2" eb="4">
      <t>チイキ</t>
    </rPh>
    <rPh sb="4" eb="6">
      <t>タンスイ</t>
    </rPh>
    <rPh sb="6" eb="8">
      <t>ボウジョ</t>
    </rPh>
    <rPh sb="8" eb="10">
      <t>シセツ</t>
    </rPh>
    <rPh sb="10" eb="12">
      <t>クミアイ</t>
    </rPh>
    <phoneticPr fontId="2"/>
  </si>
  <si>
    <t>袋井市森町広域行政組合</t>
    <rPh sb="0" eb="3">
      <t>フクロイシ</t>
    </rPh>
    <rPh sb="3" eb="5">
      <t>モリマチ</t>
    </rPh>
    <rPh sb="5" eb="7">
      <t>コウイキ</t>
    </rPh>
    <rPh sb="7" eb="9">
      <t>ギョウセイ</t>
    </rPh>
    <rPh sb="9" eb="11">
      <t>クミアイ</t>
    </rPh>
    <phoneticPr fontId="2"/>
  </si>
  <si>
    <t>中遠広域事務組合</t>
    <rPh sb="0" eb="2">
      <t>チュウエン</t>
    </rPh>
    <rPh sb="2" eb="4">
      <t>コウイキ</t>
    </rPh>
    <rPh sb="4" eb="6">
      <t>ジム</t>
    </rPh>
    <rPh sb="6" eb="8">
      <t>クミアイ</t>
    </rPh>
    <phoneticPr fontId="2"/>
  </si>
  <si>
    <t>中東遠看護専門学校組合</t>
    <rPh sb="0" eb="1">
      <t>ナカ</t>
    </rPh>
    <rPh sb="1" eb="2">
      <t>ヒガシ</t>
    </rPh>
    <rPh sb="2" eb="3">
      <t>トオ</t>
    </rPh>
    <rPh sb="3" eb="5">
      <t>カンゴ</t>
    </rPh>
    <rPh sb="5" eb="7">
      <t>センモン</t>
    </rPh>
    <rPh sb="7" eb="9">
      <t>ガッコウ</t>
    </rPh>
    <rPh sb="9" eb="11">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</si>
  <si>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</si>
  <si>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4">
      <t>チホウ</t>
    </rPh>
    <rPh sb="4" eb="5">
      <t>ゼイ</t>
    </rPh>
    <rPh sb="5" eb="7">
      <t>タイノウ</t>
    </rPh>
    <rPh sb="7" eb="9">
      <t>セイリ</t>
    </rPh>
    <rPh sb="9" eb="11">
      <t>キコウ</t>
    </rPh>
    <phoneticPr fontId="2"/>
  </si>
  <si>
    <t>掛川市・袋井市病院企業団</t>
    <rPh sb="0" eb="3">
      <t>カケガワシ</t>
    </rPh>
    <rPh sb="4" eb="7">
      <t>フクロイシ</t>
    </rPh>
    <rPh sb="7" eb="9">
      <t>ビョウイン</t>
    </rPh>
    <rPh sb="9" eb="11">
      <t>キギョウ</t>
    </rPh>
    <rPh sb="11" eb="12">
      <t>ダン</t>
    </rPh>
    <phoneticPr fontId="2"/>
  </si>
  <si>
    <t>袋井地域土地開発公社</t>
    <rPh sb="0" eb="2">
      <t>フクロイ</t>
    </rPh>
    <rPh sb="2" eb="4">
      <t>チイキ</t>
    </rPh>
    <rPh sb="4" eb="6">
      <t>トチ</t>
    </rPh>
    <rPh sb="6" eb="8">
      <t>カイハツ</t>
    </rPh>
    <rPh sb="8" eb="10">
      <t>コウシャ</t>
    </rPh>
    <phoneticPr fontId="2"/>
  </si>
  <si>
    <t>文化振興基金</t>
    <rPh sb="0" eb="2">
      <t>ブンカ</t>
    </rPh>
    <rPh sb="2" eb="4">
      <t>シンコウ</t>
    </rPh>
    <rPh sb="4" eb="6">
      <t>キキン</t>
    </rPh>
    <phoneticPr fontId="5"/>
  </si>
  <si>
    <t>公共施設等適正管理基金</t>
    <rPh sb="0" eb="2">
      <t>コウキョウ</t>
    </rPh>
    <rPh sb="2" eb="4">
      <t>シセツ</t>
    </rPh>
    <rPh sb="4" eb="5">
      <t>ナド</t>
    </rPh>
    <rPh sb="5" eb="7">
      <t>テキセイ</t>
    </rPh>
    <rPh sb="7" eb="9">
      <t>カンリ</t>
    </rPh>
    <rPh sb="9" eb="11">
      <t>キキン</t>
    </rPh>
    <phoneticPr fontId="5"/>
  </si>
  <si>
    <t>職員退職手当基金</t>
    <rPh sb="0" eb="2">
      <t>ショクイン</t>
    </rPh>
    <rPh sb="2" eb="4">
      <t>タイショク</t>
    </rPh>
    <rPh sb="4" eb="6">
      <t>テアテ</t>
    </rPh>
    <rPh sb="6" eb="8">
      <t>キキン</t>
    </rPh>
    <phoneticPr fontId="5"/>
  </si>
  <si>
    <t>地域振興基金</t>
    <rPh sb="0" eb="2">
      <t>チイキ</t>
    </rPh>
    <rPh sb="2" eb="4">
      <t>シンコウ</t>
    </rPh>
    <rPh sb="4" eb="6">
      <t>キキン</t>
    </rPh>
    <phoneticPr fontId="5"/>
  </si>
  <si>
    <t>学術交流振興基金</t>
    <rPh sb="0" eb="2">
      <t>ガクジュツ</t>
    </rPh>
    <rPh sb="2" eb="4">
      <t>コウリュウ</t>
    </rPh>
    <rPh sb="4" eb="6">
      <t>シンコウ</t>
    </rPh>
    <rPh sb="6" eb="8">
      <t>キキン</t>
    </rPh>
    <phoneticPr fontId="5"/>
  </si>
  <si>
    <t>―</t>
    <phoneticPr fontId="2"/>
  </si>
  <si>
    <t xml:space="preserve">― </t>
    <phoneticPr fontId="2"/>
  </si>
  <si>
    <t>-</t>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</si>
  <si>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</si>
  <si>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</si>
  <si>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</si>
  <si>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</si>
  <si>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</si>
  <si>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</si>
  <si>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</si>
  <si>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</si>
  <si>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</si>
  <si>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</si>
  <si>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</si>
  <si>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に比べ、将来負担比率が高いのは、総合体育館や防災センターの整備などによるもので、有形固定資産減価償却率が低いのは、平成17年の合併後、中東遠総合医療センターなどの新しい大規模施設を建設したためである。
　今後、施設の老朽化やこれらの更新投資により、当該数値の悪化が見込まれることから、施設保有量の適正化（ダウンサイジング）や、長寿命化の推進など、公共施設マネジメントを着実に推進する。</t>
    <rPh sb="27" eb="29">
      <t>ボウサイ</t>
    </rPh>
    <rPh sb="34" eb="36">
      <t>セイビ</t>
    </rPh>
    <phoneticPr fontId="5"/>
  </si>
  <si>
    <t>　地方債償還年限の調整により実質公債費比率は年々低下している。平成28年度から総合体育館の整備などに伴い将来負担比率が上昇した。
　令和元年度が前年度から6.6ポイント悪化しているのは、防災センターの整備や幼小中空調設備設置等により地方債残高が増加したことや、防災センターの整備等により一部事務組合の負担等見込額が増加したことによるものである。
　類似団体に比べ、どちらの数値も高いため、新規事業の実施にあたっては、その必要性・緊急性や規模等を十分に検討するとともに、既存施設やインフラの長寿命化に努め、将来負担比率の抑制を図っていく。</t>
    <rPh sb="24" eb="26">
      <t>テイカ</t>
    </rPh>
    <rPh sb="31" eb="33">
      <t>ヘイセイ</t>
    </rPh>
    <rPh sb="66" eb="68">
      <t>レイワ</t>
    </rPh>
    <rPh sb="84" eb="86">
      <t>アッカ</t>
    </rPh>
    <rPh sb="130" eb="132">
      <t>ボウサイ</t>
    </rPh>
    <rPh sb="143" eb="145">
      <t>イチブ</t>
    </rPh>
    <rPh sb="145" eb="147">
      <t>ジム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</si>
</sst>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5398-4C75-BE73-0C7358F777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50392</c:v>
                </c:pt>
                <c:pt idx="1">
                  <c:v>53972</c:v>
                </c:pt>
                <c:pt idx="2">
                  <c:v>57636</c:v>
                </c:pt>
                <c:pt idx="3">
                  <c:v>55894</c:v>
                </c:pt>
                <c:pt idx="4">
                  <c:v>74134</c:v>
                </c:pt>
              </c:numCache>
            </c:numRef>
          </c:val>
          <c:smooth val="0"/>
          <c:extLst>
            <c:ext xmlns:c16="http://schemas.microsoft.com/office/drawing/2014/chart" uri="{C3380CC4-5D6E-409C-BE32-E72D297353CC}">
              <c16:uniqueId val="{00000001-5398-4C75-BE73-0C7358F777F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5.01</c:v>
                </c:pt>
                <c:pt idx="1">
                  <c:v>4.76</c:v>
                </c:pt>
                <c:pt idx="2">
                  <c:v>6.62</c:v>
                </c:pt>
                <c:pt idx="3">
                  <c:v>5</c:v>
                </c:pt>
                <c:pt idx="4">
                  <c:v>6.03</c:v>
                </c:pt>
              </c:numCache>
            </c:numRef>
          </c:val>
          <c:extLst>
            <c:ext xmlns:c16="http://schemas.microsoft.com/office/drawing/2014/chart" uri="{C3380CC4-5D6E-409C-BE32-E72D297353CC}">
              <c16:uniqueId val="{00000000-0C9F-4C75-BDC6-B951EF8EAF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8.7200000000000006</c:v>
                </c:pt>
                <c:pt idx="1">
                  <c:v>9.44</c:v>
                </c:pt>
                <c:pt idx="2">
                  <c:v>8.8800000000000008</c:v>
                </c:pt>
                <c:pt idx="3">
                  <c:v>11.31</c:v>
                </c:pt>
                <c:pt idx="4">
                  <c:v>12.17</c:v>
                </c:pt>
              </c:numCache>
            </c:numRef>
          </c:val>
          <c:extLst>
            <c:ext xmlns:c16="http://schemas.microsoft.com/office/drawing/2014/chart" uri="{C3380CC4-5D6E-409C-BE32-E72D297353CC}">
              <c16:uniqueId val="{00000001-0C9F-4C75-BDC6-B951EF8EAF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-2.2000000000000002</c:v>
                </c:pt>
                <c:pt idx="1">
                  <c:v>0.25</c:v>
                </c:pt>
                <c:pt idx="2">
                  <c:v>1.51</c:v>
                </c:pt>
                <c:pt idx="3">
                  <c:v>0.75</c:v>
                </c:pt>
                <c:pt idx="4">
                  <c:v>2.35</c:v>
                </c:pt>
              </c:numCache>
            </c:numRef>
          </c:val>
          <c:smooth val="0"/>
          <c:extLst>
            <c:ext xmlns:c16="http://schemas.microsoft.com/office/drawing/2014/chart" uri="{C3380CC4-5D6E-409C-BE32-E72D297353CC}">
              <c16:uniqueId val="{00000002-0C9F-4C75-BDC6-B951EF8EAF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0.04</c:v>
                </c:pt>
                <c:pt idx="4">
                  <c:v>#N/A</c:v>
                </c:pt>
                <c:pt idx="5">
                  <c:v>0.05</c:v>
                </c:pt>
                <c:pt idx="6">
                  <c:v>#N/A</c:v>
                </c:pt>
                <c:pt idx="7">
                  <c:v>0.06</c:v>
                </c:pt>
                <c:pt idx="8">
                  <c:v>#N/A</c:v>
                </c:pt>
                <c:pt idx="9">
                  <c:v>0.1</c:v>
                </c:pt>
              </c:numCache>
            </c:numRef>
          </c:val>
          <c:extLst>
            <c:ext xmlns:c16="http://schemas.microsoft.com/office/drawing/2014/chart" uri="{C3380CC4-5D6E-409C-BE32-E72D297353CC}">
              <c16:uniqueId val="{00000000-2E00-486C-A3CD-838CD7F060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E00-486C-A3CD-838CD7F0609F}"/>
            </c:ext>
          </c:extLst>
        </c:ser>
        <c:ser>
          <c:idx val="2"/>
          <c:order val="2"/>
          <c:tx>
            <c:strRef>
              <c:f>データシート!$A$29</c:f>
              <c:strCache>
                <c:ptCount val="1"/>
                <c:pt idx="0">
                  <c:v>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0.05</c:v>
                </c:pt>
                <c:pt idx="2">
                  <c:v>#N/A</c:v>
                </c:pt>
                <c:pt idx="3">
                  <c:v>0</c:v>
                </c:pt>
                <c:pt idx="4">
                  <c:v>#N/A</c:v>
                </c:pt>
                <c:pt idx="5">
                  <c:v>0</c:v>
                </c:pt>
                <c:pt idx="6">
                  <c:v>#N/A</c:v>
                </c:pt>
                <c:pt idx="7">
                  <c:v>0.27</c:v>
                </c:pt>
                <c:pt idx="8">
                  <c:v>#N/A</c:v>
                </c:pt>
                <c:pt idx="9">
                  <c:v>0.08</c:v>
                </c:pt>
              </c:numCache>
            </c:numRef>
          </c:val>
          <c:extLst>
            <c:ext xmlns:c16="http://schemas.microsoft.com/office/drawing/2014/chart" uri="{C3380CC4-5D6E-409C-BE32-E72D297353CC}">
              <c16:uniqueId val="{00000002-2E00-486C-A3CD-838CD7F0609F}"/>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c:v>
                </c:pt>
                <c:pt idx="2">
                  <c:v>#N/A</c:v>
                </c:pt>
                <c:pt idx="3">
                  <c:v>0.44</c:v>
                </c:pt>
                <c:pt idx="4">
                  <c:v>#N/A</c:v>
                </c:pt>
                <c:pt idx="5">
                  <c:v>0.13</c:v>
                </c:pt>
                <c:pt idx="6">
                  <c:v>#N/A</c:v>
                </c:pt>
                <c:pt idx="7">
                  <c:v>0.14000000000000001</c:v>
                </c:pt>
                <c:pt idx="8">
                  <c:v>#N/A</c:v>
                </c:pt>
                <c:pt idx="9">
                  <c:v>0.32</c:v>
                </c:pt>
              </c:numCache>
            </c:numRef>
          </c:val>
          <c:extLst>
            <c:ext xmlns:c16="http://schemas.microsoft.com/office/drawing/2014/chart" uri="{C3380CC4-5D6E-409C-BE32-E72D297353CC}">
              <c16:uniqueId val="{00000003-2E00-486C-A3CD-838CD7F0609F}"/>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0.64</c:v>
                </c:pt>
                <c:pt idx="2">
                  <c:v>#N/A</c:v>
                </c:pt>
                <c:pt idx="3">
                  <c:v>0.5</c:v>
                </c:pt>
                <c:pt idx="4">
                  <c:v>#N/A</c:v>
                </c:pt>
                <c:pt idx="5">
                  <c:v>0.6</c:v>
                </c:pt>
                <c:pt idx="6">
                  <c:v>#N/A</c:v>
                </c:pt>
                <c:pt idx="7">
                  <c:v>0.57999999999999996</c:v>
                </c:pt>
                <c:pt idx="8">
                  <c:v>#N/A</c:v>
                </c:pt>
                <c:pt idx="9">
                  <c:v>0.39</c:v>
                </c:pt>
              </c:numCache>
            </c:numRef>
          </c:val>
          <c:extLst>
            <c:ext xmlns:c16="http://schemas.microsoft.com/office/drawing/2014/chart" uri="{C3380CC4-5D6E-409C-BE32-E72D297353CC}">
              <c16:uniqueId val="{00000004-2E00-486C-A3CD-838CD7F0609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1.89</c:v>
                </c:pt>
                <c:pt idx="2">
                  <c:v>#N/A</c:v>
                </c:pt>
                <c:pt idx="3">
                  <c:v>1.62</c:v>
                </c:pt>
                <c:pt idx="4">
                  <c:v>#N/A</c:v>
                </c:pt>
                <c:pt idx="5">
                  <c:v>1.39</c:v>
                </c:pt>
                <c:pt idx="6">
                  <c:v>#N/A</c:v>
                </c:pt>
                <c:pt idx="7">
                  <c:v>0.87</c:v>
                </c:pt>
                <c:pt idx="8">
                  <c:v>#N/A</c:v>
                </c:pt>
                <c:pt idx="9">
                  <c:v>0.81</c:v>
                </c:pt>
              </c:numCache>
            </c:numRef>
          </c:val>
          <c:extLst>
            <c:ext xmlns:c16="http://schemas.microsoft.com/office/drawing/2014/chart" uri="{C3380CC4-5D6E-409C-BE32-E72D297353CC}">
              <c16:uniqueId val="{00000005-2E00-486C-A3CD-838CD7F0609F}"/>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0.84</c:v>
                </c:pt>
                <c:pt idx="2">
                  <c:v>#N/A</c:v>
                </c:pt>
                <c:pt idx="3">
                  <c:v>0.81</c:v>
                </c:pt>
                <c:pt idx="4">
                  <c:v>#N/A</c:v>
                </c:pt>
                <c:pt idx="5">
                  <c:v>0.64</c:v>
                </c:pt>
                <c:pt idx="6">
                  <c:v>#N/A</c:v>
                </c:pt>
                <c:pt idx="7">
                  <c:v>0.88</c:v>
                </c:pt>
                <c:pt idx="8">
                  <c:v>#N/A</c:v>
                </c:pt>
                <c:pt idx="9">
                  <c:v>0.95</c:v>
                </c:pt>
              </c:numCache>
            </c:numRef>
          </c:val>
          <c:extLst>
            <c:ext xmlns:c16="http://schemas.microsoft.com/office/drawing/2014/chart" uri="{C3380CC4-5D6E-409C-BE32-E72D297353CC}">
              <c16:uniqueId val="{00000006-2E00-486C-A3CD-838CD7F0609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4.95</c:v>
                </c:pt>
                <c:pt idx="2">
                  <c:v>#N/A</c:v>
                </c:pt>
                <c:pt idx="3">
                  <c:v>4.75</c:v>
                </c:pt>
                <c:pt idx="4">
                  <c:v>#N/A</c:v>
                </c:pt>
                <c:pt idx="5">
                  <c:v>6.61</c:v>
                </c:pt>
                <c:pt idx="6">
                  <c:v>#N/A</c:v>
                </c:pt>
                <c:pt idx="7">
                  <c:v>4.72</c:v>
                </c:pt>
                <c:pt idx="8">
                  <c:v>#N/A</c:v>
                </c:pt>
                <c:pt idx="9">
                  <c:v>5.98</c:v>
                </c:pt>
              </c:numCache>
            </c:numRef>
          </c:val>
          <c:extLst>
            <c:ext xmlns:c16="http://schemas.microsoft.com/office/drawing/2014/chart" uri="{C3380CC4-5D6E-409C-BE32-E72D297353CC}">
              <c16:uniqueId val="{00000007-2E00-486C-A3CD-838CD7F0609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6.92</c:v>
                </c:pt>
                <c:pt idx="2">
                  <c:v>#N/A</c:v>
                </c:pt>
                <c:pt idx="3">
                  <c:v>7.54</c:v>
                </c:pt>
                <c:pt idx="4">
                  <c:v>#N/A</c:v>
                </c:pt>
                <c:pt idx="5">
                  <c:v>7.65</c:v>
                </c:pt>
                <c:pt idx="6">
                  <c:v>#N/A</c:v>
                </c:pt>
                <c:pt idx="7">
                  <c:v>7.55</c:v>
                </c:pt>
                <c:pt idx="8">
                  <c:v>#N/A</c:v>
                </c:pt>
                <c:pt idx="9">
                  <c:v>7.14</c:v>
                </c:pt>
              </c:numCache>
            </c:numRef>
          </c:val>
          <c:extLst>
            <c:ext xmlns:c16="http://schemas.microsoft.com/office/drawing/2014/chart" uri="{C3380CC4-5D6E-409C-BE32-E72D297353CC}">
              <c16:uniqueId val="{00000008-2E00-486C-A3CD-838CD7F0609F}"/>
            </c:ext>
          </c:extLst>
        </c:ser>
        <c:ser>
          <c:idx val="9"/>
          <c:order val="9"/>
          <c:tx>
            <c:strRef>
              <c:f>データシート!$A$36</c:f>
              <c:strCache>
                <c:ptCount val="1"/>
                <c:pt idx="0">
                  <c:v>公共下水道事業特別会計（汚水処理場分）</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0.04</c:v>
                </c:pt>
                <c:pt idx="9">
                  <c:v>#N/A</c:v>
                </c:pt>
              </c:numCache>
            </c:numRef>
          </c:val>
          <c:extLst>
            <c:ext xmlns:c16="http://schemas.microsoft.com/office/drawing/2014/chart" uri="{C3380CC4-5D6E-409C-BE32-E72D297353CC}">
              <c16:uniqueId val="{00000009-2E00-486C-A3CD-838CD7F0609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3777</c:v>
                </c:pt>
                <c:pt idx="5">
                  <c:v>3657</c:v>
                </c:pt>
                <c:pt idx="8">
                  <c:v>3738</c:v>
                </c:pt>
                <c:pt idx="11">
                  <c:v>3626</c:v>
                </c:pt>
                <c:pt idx="14">
                  <c:v>3744</c:v>
                </c:pt>
              </c:numCache>
            </c:numRef>
          </c:val>
          <c:extLst>
            <c:ext xmlns:c16="http://schemas.microsoft.com/office/drawing/2014/chart" uri="{C3380CC4-5D6E-409C-BE32-E72D297353CC}">
              <c16:uniqueId val="{00000000-3191-4730-913D-FFBFCB4665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191-4730-913D-FFBFCB4665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27</c:v>
                </c:pt>
                <c:pt idx="3">
                  <c:v>27</c:v>
                </c:pt>
                <c:pt idx="6">
                  <c:v>27</c:v>
                </c:pt>
                <c:pt idx="9">
                  <c:v>26</c:v>
                </c:pt>
                <c:pt idx="12">
                  <c:v>26</c:v>
                </c:pt>
              </c:numCache>
            </c:numRef>
          </c:val>
          <c:extLst>
            <c:ext xmlns:c16="http://schemas.microsoft.com/office/drawing/2014/chart" uri="{C3380CC4-5D6E-409C-BE32-E72D297353CC}">
              <c16:uniqueId val="{00000002-3191-4730-913D-FFBFCB4665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422</c:v>
                </c:pt>
                <c:pt idx="3">
                  <c:v>412</c:v>
                </c:pt>
                <c:pt idx="6">
                  <c:v>443</c:v>
                </c:pt>
                <c:pt idx="9">
                  <c:v>530</c:v>
                </c:pt>
                <c:pt idx="12">
                  <c:v>494</c:v>
                </c:pt>
              </c:numCache>
            </c:numRef>
          </c:val>
          <c:extLst>
            <c:ext xmlns:c16="http://schemas.microsoft.com/office/drawing/2014/chart" uri="{C3380CC4-5D6E-409C-BE32-E72D297353CC}">
              <c16:uniqueId val="{00000003-3191-4730-913D-FFBFCB4665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1159</c:v>
                </c:pt>
                <c:pt idx="3">
                  <c:v>1246</c:v>
                </c:pt>
                <c:pt idx="6">
                  <c:v>1368</c:v>
                </c:pt>
                <c:pt idx="9">
                  <c:v>1245</c:v>
                </c:pt>
                <c:pt idx="12">
                  <c:v>1249</c:v>
                </c:pt>
              </c:numCache>
            </c:numRef>
          </c:val>
          <c:extLst>
            <c:ext xmlns:c16="http://schemas.microsoft.com/office/drawing/2014/chart" uri="{C3380CC4-5D6E-409C-BE32-E72D297353CC}">
              <c16:uniqueId val="{00000004-3191-4730-913D-FFBFCB4665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91-4730-913D-FFBFCB4665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91-4730-913D-FFBFCB4665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3713</c:v>
                </c:pt>
                <c:pt idx="3">
                  <c:v>3347</c:v>
                </c:pt>
                <c:pt idx="6">
                  <c:v>3250</c:v>
                </c:pt>
                <c:pt idx="9">
                  <c:v>3168</c:v>
                </c:pt>
                <c:pt idx="12">
                  <c:v>3040</c:v>
                </c:pt>
              </c:numCache>
            </c:numRef>
          </c:val>
          <c:extLst>
            <c:ext xmlns:c16="http://schemas.microsoft.com/office/drawing/2014/chart" uri="{C3380CC4-5D6E-409C-BE32-E72D297353CC}">
              <c16:uniqueId val="{00000007-3191-4730-913D-FFBFCB46658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1544</c:v>
                </c:pt>
                <c:pt idx="2">
                  <c:v>#N/A</c:v>
                </c:pt>
                <c:pt idx="3">
                  <c:v>#N/A</c:v>
                </c:pt>
                <c:pt idx="4">
                  <c:v>1375</c:v>
                </c:pt>
                <c:pt idx="5">
                  <c:v>#N/A</c:v>
                </c:pt>
                <c:pt idx="6">
                  <c:v>#N/A</c:v>
                </c:pt>
                <c:pt idx="7">
                  <c:v>1350</c:v>
                </c:pt>
                <c:pt idx="8">
                  <c:v>#N/A</c:v>
                </c:pt>
                <c:pt idx="9">
                  <c:v>#N/A</c:v>
                </c:pt>
                <c:pt idx="10">
                  <c:v>1343</c:v>
                </c:pt>
                <c:pt idx="11">
                  <c:v>#N/A</c:v>
                </c:pt>
                <c:pt idx="12">
                  <c:v>#N/A</c:v>
                </c:pt>
                <c:pt idx="13">
                  <c:v>1065</c:v>
                </c:pt>
                <c:pt idx="14">
                  <c:v>#N/A</c:v>
                </c:pt>
              </c:numCache>
            </c:numRef>
          </c:val>
          <c:smooth val="0"/>
          <c:extLst>
            <c:ext xmlns:c16="http://schemas.microsoft.com/office/drawing/2014/chart" uri="{C3380CC4-5D6E-409C-BE32-E72D297353CC}">
              <c16:uniqueId val="{00000008-3191-4730-913D-FFBFCB46658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32569</c:v>
                </c:pt>
                <c:pt idx="5">
                  <c:v>32420</c:v>
                </c:pt>
                <c:pt idx="8">
                  <c:v>32216</c:v>
                </c:pt>
                <c:pt idx="11">
                  <c:v>33051</c:v>
                </c:pt>
                <c:pt idx="14">
                  <c:v>33567</c:v>
                </c:pt>
              </c:numCache>
            </c:numRef>
          </c:val>
          <c:extLst>
            <c:ext xmlns:c16="http://schemas.microsoft.com/office/drawing/2014/chart" uri="{C3380CC4-5D6E-409C-BE32-E72D297353CC}">
              <c16:uniqueId val="{00000000-51C7-48F2-BAA4-60693C5231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1642</c:v>
                </c:pt>
                <c:pt idx="5">
                  <c:v>1607</c:v>
                </c:pt>
                <c:pt idx="8">
                  <c:v>1755</c:v>
                </c:pt>
                <c:pt idx="11">
                  <c:v>1575</c:v>
                </c:pt>
                <c:pt idx="14">
                  <c:v>1478</c:v>
                </c:pt>
              </c:numCache>
            </c:numRef>
          </c:val>
          <c:extLst>
            <c:ext xmlns:c16="http://schemas.microsoft.com/office/drawing/2014/chart" uri="{C3380CC4-5D6E-409C-BE32-E72D297353CC}">
              <c16:uniqueId val="{00000001-51C7-48F2-BAA4-60693C5231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6543</c:v>
                </c:pt>
                <c:pt idx="5">
                  <c:v>7518</c:v>
                </c:pt>
                <c:pt idx="8">
                  <c:v>7405</c:v>
                </c:pt>
                <c:pt idx="11">
                  <c:v>7908</c:v>
                </c:pt>
                <c:pt idx="14">
                  <c:v>8209</c:v>
                </c:pt>
              </c:numCache>
            </c:numRef>
          </c:val>
          <c:extLst>
            <c:ext xmlns:c16="http://schemas.microsoft.com/office/drawing/2014/chart" uri="{C3380CC4-5D6E-409C-BE32-E72D297353CC}">
              <c16:uniqueId val="{00000002-51C7-48F2-BAA4-60693C5231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C7-48F2-BAA4-60693C5231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C7-48F2-BAA4-60693C5231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C7-48F2-BAA4-60693C5231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3642</c:v>
                </c:pt>
                <c:pt idx="3">
                  <c:v>3748</c:v>
                </c:pt>
                <c:pt idx="6">
                  <c:v>3646</c:v>
                </c:pt>
                <c:pt idx="9">
                  <c:v>3409</c:v>
                </c:pt>
                <c:pt idx="12">
                  <c:v>3530</c:v>
                </c:pt>
              </c:numCache>
            </c:numRef>
          </c:val>
          <c:extLst>
            <c:ext xmlns:c16="http://schemas.microsoft.com/office/drawing/2014/chart" uri="{C3380CC4-5D6E-409C-BE32-E72D297353CC}">
              <c16:uniqueId val="{00000006-51C7-48F2-BAA4-60693C5231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6576</c:v>
                </c:pt>
                <c:pt idx="3">
                  <c:v>5935</c:v>
                </c:pt>
                <c:pt idx="6">
                  <c:v>5333</c:v>
                </c:pt>
                <c:pt idx="9">
                  <c:v>5379</c:v>
                </c:pt>
                <c:pt idx="12">
                  <c:v>6104</c:v>
                </c:pt>
              </c:numCache>
            </c:numRef>
          </c:val>
          <c:extLst>
            <c:ext xmlns:c16="http://schemas.microsoft.com/office/drawing/2014/chart" uri="{C3380CC4-5D6E-409C-BE32-E72D297353CC}">
              <c16:uniqueId val="{00000007-51C7-48F2-BAA4-60693C5231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11707</c:v>
                </c:pt>
                <c:pt idx="3">
                  <c:v>11621</c:v>
                </c:pt>
                <c:pt idx="6">
                  <c:v>11851</c:v>
                </c:pt>
                <c:pt idx="9">
                  <c:v>12060</c:v>
                </c:pt>
                <c:pt idx="12">
                  <c:v>11880</c:v>
                </c:pt>
              </c:numCache>
            </c:numRef>
          </c:val>
          <c:extLst>
            <c:ext xmlns:c16="http://schemas.microsoft.com/office/drawing/2014/chart" uri="{C3380CC4-5D6E-409C-BE32-E72D297353CC}">
              <c16:uniqueId val="{00000008-51C7-48F2-BAA4-60693C5231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168</c:v>
                </c:pt>
                <c:pt idx="3">
                  <c:v>3933</c:v>
                </c:pt>
                <c:pt idx="6">
                  <c:v>3818</c:v>
                </c:pt>
                <c:pt idx="9">
                  <c:v>2464</c:v>
                </c:pt>
                <c:pt idx="12">
                  <c:v>1584</c:v>
                </c:pt>
              </c:numCache>
            </c:numRef>
          </c:val>
          <c:extLst>
            <c:ext xmlns:c16="http://schemas.microsoft.com/office/drawing/2014/chart" uri="{C3380CC4-5D6E-409C-BE32-E72D297353CC}">
              <c16:uniqueId val="{00000009-51C7-48F2-BAA4-60693C5231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25402</c:v>
                </c:pt>
                <c:pt idx="3">
                  <c:v>25349</c:v>
                </c:pt>
                <c:pt idx="6">
                  <c:v>26367</c:v>
                </c:pt>
                <c:pt idx="9">
                  <c:v>27267</c:v>
                </c:pt>
                <c:pt idx="12">
                  <c:v>29366</c:v>
                </c:pt>
              </c:numCache>
            </c:numRef>
          </c:val>
          <c:extLst>
            <c:ext xmlns:c16="http://schemas.microsoft.com/office/drawing/2014/chart" uri="{C3380CC4-5D6E-409C-BE32-E72D297353CC}">
              <c16:uniqueId val="{0000000A-51C7-48F2-BAA4-60693C52310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6741</c:v>
                </c:pt>
                <c:pt idx="2">
                  <c:v>#N/A</c:v>
                </c:pt>
                <c:pt idx="3">
                  <c:v>#N/A</c:v>
                </c:pt>
                <c:pt idx="4">
                  <c:v>9041</c:v>
                </c:pt>
                <c:pt idx="5">
                  <c:v>#N/A</c:v>
                </c:pt>
                <c:pt idx="6">
                  <c:v>#N/A</c:v>
                </c:pt>
                <c:pt idx="7">
                  <c:v>9640</c:v>
                </c:pt>
                <c:pt idx="8">
                  <c:v>#N/A</c:v>
                </c:pt>
                <c:pt idx="9">
                  <c:v>#N/A</c:v>
                </c:pt>
                <c:pt idx="10">
                  <c:v>8046</c:v>
                </c:pt>
                <c:pt idx="11">
                  <c:v>#N/A</c:v>
                </c:pt>
                <c:pt idx="12">
                  <c:v>#N/A</c:v>
                </c:pt>
                <c:pt idx="13">
                  <c:v>9210</c:v>
                </c:pt>
                <c:pt idx="14">
                  <c:v>#N/A</c:v>
                </c:pt>
              </c:numCache>
            </c:numRef>
          </c:val>
          <c:smooth val="0"/>
          <c:extLst>
            <c:ext xmlns:c16="http://schemas.microsoft.com/office/drawing/2014/chart" uri="{C3380CC4-5D6E-409C-BE32-E72D297353CC}">
              <c16:uniqueId val="{0000000B-51C7-48F2-BAA4-60693C52310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1705</c:v>
                </c:pt>
                <c:pt idx="1">
                  <c:v>2163</c:v>
                </c:pt>
                <c:pt idx="2">
                  <c:v>2355</c:v>
                </c:pt>
              </c:numCache>
            </c:numRef>
          </c:val>
          <c:extLst>
            <c:ext xmlns:c16="http://schemas.microsoft.com/office/drawing/2014/chart" uri="{C3380CC4-5D6E-409C-BE32-E72D297353CC}">
              <c16:uniqueId val="{00000000-9EC0-40A4-B602-AF23EFE099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622</c:v>
                </c:pt>
                <c:pt idx="1">
                  <c:v>623</c:v>
                </c:pt>
                <c:pt idx="2">
                  <c:v>624</c:v>
                </c:pt>
              </c:numCache>
            </c:numRef>
          </c:val>
          <c:extLst>
            <c:ext xmlns:c16="http://schemas.microsoft.com/office/drawing/2014/chart" uri="{C3380CC4-5D6E-409C-BE32-E72D297353CC}">
              <c16:uniqueId val="{00000001-9EC0-40A4-B602-AF23EFE099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3451</c:v>
                </c:pt>
                <c:pt idx="1">
                  <c:v>3368</c:v>
                </c:pt>
                <c:pt idx="2">
                  <c:v>3645</c:v>
                </c:pt>
              </c:numCache>
            </c:numRef>
          </c:val>
          <c:extLst>
            <c:ext xmlns:c16="http://schemas.microsoft.com/office/drawing/2014/chart" uri="{C3380CC4-5D6E-409C-BE32-E72D297353CC}">
              <c16:uniqueId val="{00000002-9EC0-40A4-B602-AF23EFE0990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{494153DC-5F60-4CA3-928C-388291F24135}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85E-48CC-906F-42CE43C56F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{7F954AF7-C952-49DE-B0AB-D48FB2C09D8D}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5E-48CC-906F-42CE43C56F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{98A6620B-DF89-4A54-B3D7-0C953BC04D64}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5E-48CC-906F-42CE43C56F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{54646948-8DBB-473D-870A-AA12CBC919C9}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5E-48CC-906F-42CE43C56F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{6D1B0748-5CC5-41BF-8B7E-0535302827B0}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5E-48CC-906F-42CE43C56F4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{301F38C5-0B34-4ABC-90F2-56ADE007F6A1}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85E-48CC-906F-42CE43C56F4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{AFE8BC8A-2B24-4857-A642-1BAD64A82B2D}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85E-48CC-906F-42CE43C56F4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{EB2A31B9-C8DA-4A70-A0FE-3EEF62D4E762}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85E-48CC-906F-42CE43C56F4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{EA03248C-813E-4719-9FF6-20737CDD935C}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85E-48CC-906F-42CE43C56F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49.7</c:v>
                </c:pt>
                <c:pt idx="16">
                  <c:v>51.1</c:v>
                </c:pt>
                <c:pt idx="24">
                  <c:v>52.9</c:v>
                </c:pt>
                <c:pt idx="32">
                  <c:v>53.8</c:v>
                </c:pt>
              </c:numCache>
            </c:numRef>
          </c:xVal>
          <c:yVal>
            <c:numRef>
              <c:f>公会計指標分析・財政指標組合せ分析表!$BP$51:$DC$51</c:f>
              <c:numCache>
                <c:formatCode>#,##0.0;"▲ "#,##0.0</c:formatCode>
                <c:ptCount val="40"/>
                <c:pt idx="8">
                  <c:v>56.5</c:v>
                </c:pt>
                <c:pt idx="16">
                  <c:v>59.4</c:v>
                </c:pt>
                <c:pt idx="24">
                  <c:v>49.6</c:v>
                </c:pt>
                <c:pt idx="32">
                  <c:v>56.2</c:v>
                </c:pt>
              </c:numCache>
            </c:numRef>
          </c:yVal>
          <c:smooth val="0"/>
          <c:extLst>
            <c:ext xmlns:c16="http://schemas.microsoft.com/office/drawing/2014/chart" uri="{C3380CC4-5D6E-409C-BE32-E72D297353CC}">
              <c16:uniqueId val="{00000009-085E-48CC-906F-42CE43C56F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{ABA8517C-A00F-4262-9F8F-43414CDC4AC1}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85E-48CC-906F-42CE43C56F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{3CD075C1-43DD-4CFC-9AF8-67F7B889C1A9}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5E-48CC-906F-42CE43C56F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{62278B9A-1681-4DB9-91A5-09E913A7BD0E}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5E-48CC-906F-42CE43C56F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{8445259A-BB15-4F2F-890A-CB825E19DAD8}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5E-48CC-906F-42CE43C56F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{95B3FB4D-5FBF-4E44-B06A-DA55427AF036}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5E-48CC-906F-42CE43C56F4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{09F0EC3B-D8CB-46E4-B7FE-441260825A96}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85E-48CC-906F-42CE43C56F4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{FEDA7495-5BA4-4C2C-A4CE-BAD1C15E1130}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85E-48CC-906F-42CE43C56F4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{DC508C4B-D49B-4A71-A42C-7D35F65A8100}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85E-48CC-906F-42CE43C56F4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{C4BA6462-E509-491A-81D2-23DDE8119847}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85E-48CC-906F-42CE43C56F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extLst>
            <c:ext xmlns:c16="http://schemas.microsoft.com/office/drawing/2014/chart" uri="{C3380CC4-5D6E-409C-BE32-E72D297353CC}">
              <c16:uniqueId val="{00000013-085E-48CC-906F-42CE43C56F4F}"/>
            </c:ext>
          </c:extLst>
        </c:ser>
        <c:dLbls>
          <c:showLegendKey val="0"/>
          <c:showVal val="1"/>
          <c:showCatName val="0"/>
          <c:showSerName val="0"/>
          <c:showPercent val="0"/>
          <c:showBubbleSize val="0"/>
        </c:dLbls>
        <c:axId val="46179840"/>
        <c:axId val="46181760"/>
      </c:scatterChart>
      <c:valAx>
        <c:axId val="46179840"/>
        <c:scaling>
          <c:orientation val="minMax"/>
          <c:max val="62"/>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{57DE83CC-1920-4069-AD8D-1183F1D2B6A3}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9C8-459A-B5C7-6A3C5AD858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{24B1828F-A3C6-4E15-8B68-DDEC6BA5902A}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C8-459A-B5C7-6A3C5AD858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{8B5E5C68-0E28-4D10-BE54-657CF5665668}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C8-459A-B5C7-6A3C5AD858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{E24EE1B4-0349-48BB-ACAB-CC78850E64F6}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C8-459A-B5C7-6A3C5AD858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{7435B88A-D24A-4847-A853-D44D7E215649}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C8-459A-B5C7-6A3C5AD858D9}"/>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{022E8EA1-04D3-451C-BDD6-A1E27D04E405}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9C8-459A-B5C7-6A3C5AD858D9}"/>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{9333B10D-A3ED-44AE-AB91-C9A2C333B152}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9C8-459A-B5C7-6A3C5AD858D9}"/>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{F65EDC1A-61D2-4EC7-80EF-F2686E701A6C}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9C8-459A-B5C7-6A3C5AD858D9}"/>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{4C4B7F74-3DEC-4A1F-84A4-5685F289D6F7}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9C8-459A-B5C7-6A3C5AD858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9.3000000000000007</c:v>
                </c:pt>
                <c:pt idx="16">
                  <c:v>8.8000000000000007</c:v>
                </c:pt>
                <c:pt idx="24">
                  <c:v>8.4</c:v>
                </c:pt>
                <c:pt idx="32">
                  <c:v>7.7</c:v>
                </c:pt>
              </c:numCache>
            </c:numRef>
          </c:xVal>
          <c:yVal>
            <c:numRef>
              <c:f>公会計指標分析・財政指標組合せ分析表!$BP$73:$DC$73</c:f>
              <c:numCache>
                <c:formatCode>#,##0.0;"▲ "#,##0.0</c:formatCode>
                <c:ptCount val="40"/>
                <c:pt idx="0">
                  <c:v>42.1</c:v>
                </c:pt>
                <c:pt idx="8">
                  <c:v>56.5</c:v>
                </c:pt>
                <c:pt idx="16">
                  <c:v>59.4</c:v>
                </c:pt>
                <c:pt idx="24">
                  <c:v>49.6</c:v>
                </c:pt>
                <c:pt idx="32">
                  <c:v>56.2</c:v>
                </c:pt>
              </c:numCache>
            </c:numRef>
          </c:yVal>
          <c:smooth val="0"/>
          <c:extLst>
            <c:ext xmlns:c16="http://schemas.microsoft.com/office/drawing/2014/chart" uri="{C3380CC4-5D6E-409C-BE32-E72D297353CC}">
              <c16:uniqueId val="{00000009-59C8-459A-B5C7-6A3C5AD858D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{095BF6E0-E15F-4B21-B307-E39A63F0E8B7}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9C8-459A-B5C7-6A3C5AD858D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{2B87E7E0-15F4-44E3-8928-20B640A6030C}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C8-459A-B5C7-6A3C5AD858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{007D2709-0B61-4899-9CCC-D6CCA8F9F515}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C8-459A-B5C7-6A3C5AD858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{FA6BBF70-F504-4541-9E88-22F75C35E687}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C8-459A-B5C7-6A3C5AD858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{C4DFF644-5962-4455-BFCF-BFBE0BC40CCB}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C8-459A-B5C7-6A3C5AD858D9}"/>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{26952B02-6C89-4E12-AD6A-3E4EB18CF6A9}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9C8-459A-B5C7-6A3C5AD858D9}"/>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{E3B6DA95-3A16-4401-926F-19A8833FF10B}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9C8-459A-B5C7-6A3C5AD858D9}"/>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{4EA3C25C-1707-43BE-9932-CE428E12D2ED}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9C8-459A-B5C7-6A3C5AD858D9}"/>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{07D18503-FE6A-4787-ACBD-4F1BF20C38D9}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9C8-459A-B5C7-6A3C5AD858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59C8-459A-B5C7-6A3C5AD858D9}"/>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元利償還金は、償還期間を長くするなど平準化を図っているため減少している。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実質公債費比率の分子が減少した主な要因として、一般会計における減税補てん債などの元利償還金が減少したことが挙げられる。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総合体育館の整備や防災センターの整備により地方債残高は増加しているため引き続き、緊急度・住民ニーズを的確に把握した事業の選択により公債費の適正化に努めていく。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実質公債費比率の算定に用いる満期一括償還地方債の償還の財源として積み立てた額に係るものはない。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総合体育館整備の進行等により、債務負担行為に基づく支出予定額が減少したことや、財政調整基金の積み立てや公共施設等適正管理基金の新設などにより充当可能基金が増加したことの一方で、一般会計等の地方債残高が総合体育館整備等により増加したため、将来負担比率の分子が増加した。</a:t>
          </a:r>
        </a:p>
        <a:p>
          <a:r>
            <a:rPr kumimoji="1" lang="ja-JP" altLang="en-US" sz="1400">
              <a:latin typeface="ＭＳ ゴシック" pitchFamily="49" charset="-128"/>
              <a:ea typeface="ＭＳ ゴシック" pitchFamily="49" charset="-128"/>
            </a:rPr>
            <a:t>　今後も、後世への負担を少しでも軽減するよう、新規事業の実施等については、事前の精査を徹底し、財政の健全化を図る。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静岡県袋井市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年度から毎年約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億円程度取り崩しているため、年々減少しているが、財政調整基金の積立などにより、基金全体の残高は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億円前後で推移している。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財政調整基金と減債基金の合計残高は、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文化振興基金は文化の向上と振興を図るために設置したもので、現在までに、近藤記念館や浅羽記念公園の整備に活用している。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公共施設等適正管理基金は将来の公共施設の保全や改修、処分に要する費用の財源を確保するため、平成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年度に新たに設置した。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職員退職手当基金は、職員が退職する際の退職手当の財源に充てるためのもの。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地域振興基金は、市民の連携強化及び地域振興を図るために合併特例債を原資に、合併時に作成した新市建設計画に即した事業に活用している。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学術交流振興基金は、市における国際化と人材づくりを推進し、学術交流の振興のため設置され、留学生助成や公開講座等に活用している。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地域振興基金は合併特例債を原資に設置し、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年度以降は、合併時に作成した新市建設計画に即した事業の財源として取崩しを行っているため、年々減少している。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公共施設適正管理基金は土地売り払い収入について平成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年度と令和元年度にそれぞれ収入があったため、増加している。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地域振興基金は、令和３年度までに毎年約３億円程度を新市建設計画に即した事業の財源に充てるため取崩していく。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年度の決算剰余金や交付税の増額などにより当初予定していた財政調整基金の繰入が不要になったことに加えて、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億円の積立を行ったことから基金残高が増加した。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減債基金と合わせ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億円以上の残高を目標とする。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ここ数年は、取崩しや積み立てを行っておらず、預金利子を積み立てるのみで大きな増減はない。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財政調整基金と合わせ１９億円以上の残高を目標とする。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88,521
83,659
108.33
36,627,914
35,223,976
1,166,389
19,359,100
29,366,388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類似団体平均に比べ比率が低いのは、総合体育館や中東遠総合医療センターなど、比較的新しく大規模な施設が多いためであると考えられる。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今後、厳しさを増す財政状況の中、維持管理や修繕等に多額のコストが必要になるため、公共施設の長寿命化や基金の確保など、長期的視点で計画的に推進していく。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29664</xdr:rowOff>
    </xdr:from>
    <xdr:to>
      <xdr:col>23</xdr:col>
      <xdr:colOff>136525</xdr:colOff>
      <xdr:row>30</xdr:row>
      <xdr:rowOff>131264</xdr:rowOff>
    </xdr:to>
    <xdr:sp macro="" textlink="">
      <xdr:nvSpPr>
        <xdr:cNvPr id="83" name="楕円 82"/>
        <xdr:cNvSpPr/>
      </xdr:nvSpPr>
      <xdr:spPr>
        <a:xfrm>
          <a:off x="47117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52541</xdr:rowOff>
    </xdr:from>
    <xdr:ext cx="405111" cy="259045"/>
    <xdr:sp macro="" textlink="">
      <xdr:nvSpPr>
        <xdr:cNvPr id="84" name="有形固定資産減価償却率該当値テキスト"/>
        <xdr:cNvSpPr txBox="1"/>
      </xdr:nvSpPr>
      <xdr:spPr>
        <a:xfrm>
          <a:off x="4813300" y="579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1905</xdr:rowOff>
    </xdr:from>
    <xdr:to>
      <xdr:col>19</xdr:col>
      <xdr:colOff>187325</xdr:colOff>
      <xdr:row>30</xdr:row>
      <xdr:rowOff>103505</xdr:rowOff>
    </xdr:to>
    <xdr:sp macro="" textlink="">
      <xdr:nvSpPr>
        <xdr:cNvPr id="85" name="楕円 84"/>
        <xdr:cNvSpPr/>
      </xdr:nvSpPr>
      <xdr:spPr>
        <a:xfrm>
          <a:off x="4000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52705</xdr:rowOff>
    </xdr:from>
    <xdr:to>
      <xdr:col>23</xdr:col>
      <xdr:colOff>85725</xdr:colOff>
      <xdr:row>30</xdr:row>
      <xdr:rowOff>80464</xdr:rowOff>
    </xdr:to>
    <xdr:cxnSp macro="">
      <xdr:nvCxnSpPr>
        <xdr:cNvPr id="86" name="直線コネクタ 85"/>
        <xdr:cNvCxnSpPr/>
      </xdr:nvCxnSpPr>
      <xdr:spPr>
        <a:xfrm>
          <a:off x="4051300" y="5967730"/>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117838</xdr:rowOff>
    </xdr:from>
    <xdr:to>
      <xdr:col>15</xdr:col>
      <xdr:colOff>187325</xdr:colOff>
      <xdr:row>30</xdr:row>
      <xdr:rowOff>47988</xdr:rowOff>
    </xdr:to>
    <xdr:sp macro="" textlink="">
      <xdr:nvSpPr>
        <xdr:cNvPr id="87" name="楕円 86"/>
        <xdr:cNvSpPr/>
      </xdr:nvSpPr>
      <xdr:spPr>
        <a:xfrm>
          <a:off x="3238500" y="5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168638</xdr:rowOff>
    </xdr:from>
    <xdr:to>
      <xdr:col>19</xdr:col>
      <xdr:colOff>136525</xdr:colOff>
      <xdr:row>30</xdr:row>
      <xdr:rowOff>52705</xdr:rowOff>
    </xdr:to>
    <xdr:cxnSp macro="">
      <xdr:nvCxnSpPr>
        <xdr:cNvPr id="88" name="直線コネクタ 87"/>
        <xdr:cNvCxnSpPr/>
      </xdr:nvCxnSpPr>
      <xdr:spPr>
        <a:xfrm>
          <a:off x="3289300" y="5912213"/>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74658</xdr:rowOff>
    </xdr:from>
    <xdr:to>
      <xdr:col>11</xdr:col>
      <xdr:colOff>187325</xdr:colOff>
      <xdr:row>30</xdr:row>
      <xdr:rowOff>4808</xdr:rowOff>
    </xdr:to>
    <xdr:sp macro="" textlink="">
      <xdr:nvSpPr>
        <xdr:cNvPr id="89" name="楕円 88"/>
        <xdr:cNvSpPr/>
      </xdr:nvSpPr>
      <xdr:spPr>
        <a:xfrm>
          <a:off x="2476500" y="581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125458</xdr:rowOff>
    </xdr:from>
    <xdr:to>
      <xdr:col>15</xdr:col>
      <xdr:colOff>136525</xdr:colOff>
      <xdr:row>29</xdr:row>
      <xdr:rowOff>168638</xdr:rowOff>
    </xdr:to>
    <xdr:cxnSp macro="">
      <xdr:nvCxnSpPr>
        <xdr:cNvPr id="90" name="直線コネクタ 89"/>
        <xdr:cNvCxnSpPr/>
      </xdr:nvCxnSpPr>
      <xdr:spPr>
        <a:xfrm>
          <a:off x="2527300" y="586903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135998</xdr:rowOff>
    </xdr:from>
    <xdr:ext cx="405111" cy="259045"/>
    <xdr:sp macro="" textlink="">
      <xdr:nvSpPr>
        <xdr:cNvPr id="91" name="n_1aveValue有形固定資産減価償却率"/>
        <xdr:cNvSpPr txBox="1"/>
      </xdr:nvSpPr>
      <xdr:spPr>
        <a:xfrm>
          <a:off x="38360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2"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93" name="n_3aveValue有形固定資産減価償却率"/>
        <xdr:cNvSpPr txBox="1"/>
      </xdr:nvSpPr>
      <xdr:spPr>
        <a:xfrm>
          <a:off x="23247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4"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120032</xdr:rowOff>
    </xdr:from>
    <xdr:ext cx="405111" cy="259045"/>
    <xdr:sp macro="" textlink="">
      <xdr:nvSpPr>
        <xdr:cNvPr id="95" name="n_1mainValue有形固定資産減価償却率"/>
        <xdr:cNvSpPr txBox="1"/>
      </xdr:nvSpPr>
      <xdr:spPr>
        <a:xfrm>
          <a:off x="38360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64515</xdr:rowOff>
    </xdr:from>
    <xdr:ext cx="405111" cy="259045"/>
    <xdr:sp macro="" textlink="">
      <xdr:nvSpPr>
        <xdr:cNvPr id="96" name="n_2mainValue有形固定資産減価償却率"/>
        <xdr:cNvSpPr txBox="1"/>
      </xdr:nvSpPr>
      <xdr:spPr>
        <a:xfrm>
          <a:off x="30867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21335</xdr:rowOff>
    </xdr:from>
    <xdr:ext cx="405111" cy="259045"/>
    <xdr:sp macro="" textlink="">
      <xdr:nvSpPr>
        <xdr:cNvPr id="97" name="n_3mainValue有形固定資産減価償却率"/>
        <xdr:cNvSpPr txBox="1"/>
      </xdr:nvSpPr>
      <xdr:spPr>
        <a:xfrm>
          <a:off x="2324744" y="559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類似団体平均を上回っているのは、総合体育館や防災センターなどの大型投資により、地方債残高が増加したためである。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今後は、投資的経費の適正配分と、特定財源や交付税措置のある有利な地方債の積極的な活用に努め、債務償還可能年数の上昇抑制を図っていく。</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28" name="直線コネクタ 127"/>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29"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0" name="直線コネクタ 129"/>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3" name="債務償還比率平均値テキスト"/>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4" name="フローチャート: 判断 133"/>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5" name="フローチャート: 判断 134"/>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6" name="フローチャート: 判断 135"/>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37" name="フローチャート: 判断 136"/>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38" name="フローチャート: 判断 137"/>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162868</xdr:rowOff>
    </xdr:from>
    <xdr:to>
      <xdr:col>76</xdr:col>
      <xdr:colOff>73025</xdr:colOff>
      <xdr:row>30</xdr:row>
      <xdr:rowOff>93018</xdr:rowOff>
    </xdr:to>
    <xdr:sp macro="" textlink="">
      <xdr:nvSpPr>
        <xdr:cNvPr id="144" name="楕円 143"/>
        <xdr:cNvSpPr/>
      </xdr:nvSpPr>
      <xdr:spPr>
        <a:xfrm>
          <a:off x="14744700" y="590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141295</xdr:rowOff>
    </xdr:from>
    <xdr:ext cx="469744" cy="259045"/>
    <xdr:sp macro="" textlink="">
      <xdr:nvSpPr>
        <xdr:cNvPr id="145" name="債務償還比率該当値テキスト"/>
        <xdr:cNvSpPr txBox="1"/>
      </xdr:nvSpPr>
      <xdr:spPr>
        <a:xfrm>
          <a:off x="14846300" y="588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117118</xdr:rowOff>
    </xdr:from>
    <xdr:to>
      <xdr:col>72</xdr:col>
      <xdr:colOff>123825</xdr:colOff>
      <xdr:row>30</xdr:row>
      <xdr:rowOff>47268</xdr:rowOff>
    </xdr:to>
    <xdr:sp macro="" textlink="">
      <xdr:nvSpPr>
        <xdr:cNvPr id="146" name="楕円 145"/>
        <xdr:cNvSpPr/>
      </xdr:nvSpPr>
      <xdr:spPr>
        <a:xfrm>
          <a:off x="14033500" y="58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167918</xdr:rowOff>
    </xdr:from>
    <xdr:to>
      <xdr:col>76</xdr:col>
      <xdr:colOff>22225</xdr:colOff>
      <xdr:row>30</xdr:row>
      <xdr:rowOff>42218</xdr:rowOff>
    </xdr:to>
    <xdr:cxnSp macro="">
      <xdr:nvCxnSpPr>
        <xdr:cNvPr id="147" name="直線コネクタ 146"/>
        <xdr:cNvCxnSpPr/>
      </xdr:nvCxnSpPr>
      <xdr:spPr>
        <a:xfrm>
          <a:off x="14084300" y="5911493"/>
          <a:ext cx="711200" cy="4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127091</xdr:rowOff>
    </xdr:from>
    <xdr:to>
      <xdr:col>68</xdr:col>
      <xdr:colOff>123825</xdr:colOff>
      <xdr:row>30</xdr:row>
      <xdr:rowOff>57241</xdr:rowOff>
    </xdr:to>
    <xdr:sp macro="" textlink="">
      <xdr:nvSpPr>
        <xdr:cNvPr id="148" name="楕円 147"/>
        <xdr:cNvSpPr/>
      </xdr:nvSpPr>
      <xdr:spPr>
        <a:xfrm>
          <a:off x="13271500"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167918</xdr:rowOff>
    </xdr:from>
    <xdr:to>
      <xdr:col>72</xdr:col>
      <xdr:colOff>73025</xdr:colOff>
      <xdr:row>30</xdr:row>
      <xdr:rowOff>6441</xdr:rowOff>
    </xdr:to>
    <xdr:cxnSp macro="">
      <xdr:nvCxnSpPr>
        <xdr:cNvPr id="149" name="直線コネクタ 148"/>
        <xdr:cNvCxnSpPr/>
      </xdr:nvCxnSpPr>
      <xdr:spPr>
        <a:xfrm flipV="1">
          <a:off x="13322300" y="5911493"/>
          <a:ext cx="762000" cy="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125137</xdr:rowOff>
    </xdr:from>
    <xdr:to>
      <xdr:col>64</xdr:col>
      <xdr:colOff>123825</xdr:colOff>
      <xdr:row>30</xdr:row>
      <xdr:rowOff>55287</xdr:rowOff>
    </xdr:to>
    <xdr:sp macro="" textlink="">
      <xdr:nvSpPr>
        <xdr:cNvPr id="150" name="楕円 149"/>
        <xdr:cNvSpPr/>
      </xdr:nvSpPr>
      <xdr:spPr>
        <a:xfrm>
          <a:off x="12509500" y="586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4487</xdr:rowOff>
    </xdr:from>
    <xdr:to>
      <xdr:col>68</xdr:col>
      <xdr:colOff>73025</xdr:colOff>
      <xdr:row>30</xdr:row>
      <xdr:rowOff>6441</xdr:rowOff>
    </xdr:to>
    <xdr:cxnSp macro="">
      <xdr:nvCxnSpPr>
        <xdr:cNvPr id="151" name="直線コネクタ 150"/>
        <xdr:cNvCxnSpPr/>
      </xdr:nvCxnSpPr>
      <xdr:spPr>
        <a:xfrm>
          <a:off x="12560300" y="5919512"/>
          <a:ext cx="762000" cy="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40011</xdr:rowOff>
    </xdr:from>
    <xdr:to>
      <xdr:col>60</xdr:col>
      <xdr:colOff>123825</xdr:colOff>
      <xdr:row>29</xdr:row>
      <xdr:rowOff>141611</xdr:rowOff>
    </xdr:to>
    <xdr:sp macro="" textlink="">
      <xdr:nvSpPr>
        <xdr:cNvPr id="152" name="楕円 151"/>
        <xdr:cNvSpPr/>
      </xdr:nvSpPr>
      <xdr:spPr>
        <a:xfrm>
          <a:off x="11747500" y="578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90811</xdr:rowOff>
    </xdr:from>
    <xdr:to>
      <xdr:col>64</xdr:col>
      <xdr:colOff>73025</xdr:colOff>
      <xdr:row>30</xdr:row>
      <xdr:rowOff>4487</xdr:rowOff>
    </xdr:to>
    <xdr:cxnSp macro="">
      <xdr:nvCxnSpPr>
        <xdr:cNvPr id="153" name="直線コネクタ 152"/>
        <xdr:cNvCxnSpPr/>
      </xdr:nvCxnSpPr>
      <xdr:spPr>
        <a:xfrm>
          <a:off x="11798300" y="5834386"/>
          <a:ext cx="762000" cy="8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4" name="n_1aveValue債務償還比率"/>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5" name="n_2aveValue債務償還比率"/>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56" name="n_3aveValue債務償還比率"/>
        <xdr:cNvSpPr txBox="1"/>
      </xdr:nvSpPr>
      <xdr:spPr>
        <a:xfrm>
          <a:off x="12325427" y="59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57" name="n_4aveValue債務償還比率"/>
        <xdr:cNvSpPr txBox="1"/>
      </xdr:nvSpPr>
      <xdr:spPr>
        <a:xfrm>
          <a:off x="11563427" y="59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38395</xdr:rowOff>
    </xdr:from>
    <xdr:ext cx="469744" cy="259045"/>
    <xdr:sp macro="" textlink="">
      <xdr:nvSpPr>
        <xdr:cNvPr id="158" name="n_1mainValue債務償還比率"/>
        <xdr:cNvSpPr txBox="1"/>
      </xdr:nvSpPr>
      <xdr:spPr>
        <a:xfrm>
          <a:off x="13836727" y="595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48368</xdr:rowOff>
    </xdr:from>
    <xdr:ext cx="469744" cy="259045"/>
    <xdr:sp macro="" textlink="">
      <xdr:nvSpPr>
        <xdr:cNvPr id="159" name="n_2mainValue債務償還比率"/>
        <xdr:cNvSpPr txBox="1"/>
      </xdr:nvSpPr>
      <xdr:spPr>
        <a:xfrm>
          <a:off x="13087427" y="596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71814</xdr:rowOff>
    </xdr:from>
    <xdr:ext cx="469744" cy="259045"/>
    <xdr:sp macro="" textlink="">
      <xdr:nvSpPr>
        <xdr:cNvPr id="160" name="n_3mainValue債務償還比率"/>
        <xdr:cNvSpPr txBox="1"/>
      </xdr:nvSpPr>
      <xdr:spPr>
        <a:xfrm>
          <a:off x="12325427" y="564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158138</xdr:rowOff>
    </xdr:from>
    <xdr:ext cx="469744" cy="259045"/>
    <xdr:sp macro="" textlink="">
      <xdr:nvSpPr>
        <xdr:cNvPr id="161" name="n_4mainValue債務償還比率"/>
        <xdr:cNvSpPr txBox="1"/>
      </xdr:nvSpPr>
      <xdr:spPr>
        <a:xfrm>
          <a:off x="11563427" y="5558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88,521
83,659
108.33
36,627,914
35,223,976
1,166,389
19,359,100
29,366,388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29972</xdr:rowOff>
    </xdr:from>
    <xdr:to>
      <xdr:col>24</xdr:col>
      <xdr:colOff>114300</xdr:colOff>
      <xdr:row>35</xdr:row>
      <xdr:rowOff>131572</xdr:rowOff>
    </xdr:to>
    <xdr:sp macro="" textlink="">
      <xdr:nvSpPr>
        <xdr:cNvPr id="71" name="楕円 70"/>
        <xdr:cNvSpPr/>
      </xdr:nvSpPr>
      <xdr:spPr>
        <a:xfrm>
          <a:off x="4584700" y="603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52849</xdr:rowOff>
    </xdr:from>
    <xdr:ext cx="405111" cy="259045"/>
    <xdr:sp macro="" textlink="">
      <xdr:nvSpPr>
        <xdr:cNvPr id="72" name="【道路】&#10;有形固定資産減価償却率該当値テキスト"/>
        <xdr:cNvSpPr txBox="1"/>
      </xdr:nvSpPr>
      <xdr:spPr>
        <a:xfrm>
          <a:off x="4673600" y="588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160274</xdr:rowOff>
    </xdr:from>
    <xdr:to>
      <xdr:col>20</xdr:col>
      <xdr:colOff>38100</xdr:colOff>
      <xdr:row>35</xdr:row>
      <xdr:rowOff>90424</xdr:rowOff>
    </xdr:to>
    <xdr:sp macro="" textlink="">
      <xdr:nvSpPr>
        <xdr:cNvPr id="73" name="楕円 72"/>
        <xdr:cNvSpPr/>
      </xdr:nvSpPr>
      <xdr:spPr>
        <a:xfrm>
          <a:off x="3746500" y="598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39624</xdr:rowOff>
    </xdr:from>
    <xdr:to>
      <xdr:col>24</xdr:col>
      <xdr:colOff>63500</xdr:colOff>
      <xdr:row>35</xdr:row>
      <xdr:rowOff>80772</xdr:rowOff>
    </xdr:to>
    <xdr:cxnSp macro="">
      <xdr:nvCxnSpPr>
        <xdr:cNvPr id="74" name="直線コネクタ 73"/>
        <xdr:cNvCxnSpPr/>
      </xdr:nvCxnSpPr>
      <xdr:spPr>
        <a:xfrm>
          <a:off x="3797300" y="604037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116840</xdr:rowOff>
    </xdr:from>
    <xdr:to>
      <xdr:col>15</xdr:col>
      <xdr:colOff>101600</xdr:colOff>
      <xdr:row>35</xdr:row>
      <xdr:rowOff>46990</xdr:rowOff>
    </xdr:to>
    <xdr:sp macro="" textlink="">
      <xdr:nvSpPr>
        <xdr:cNvPr id="75" name="楕円 74"/>
        <xdr:cNvSpPr/>
      </xdr:nvSpPr>
      <xdr:spPr>
        <a:xfrm>
          <a:off x="2857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167640</xdr:rowOff>
    </xdr:from>
    <xdr:to>
      <xdr:col>19</xdr:col>
      <xdr:colOff>177800</xdr:colOff>
      <xdr:row>35</xdr:row>
      <xdr:rowOff>39624</xdr:rowOff>
    </xdr:to>
    <xdr:cxnSp macro="">
      <xdr:nvCxnSpPr>
        <xdr:cNvPr id="76" name="直線コネクタ 75"/>
        <xdr:cNvCxnSpPr/>
      </xdr:nvCxnSpPr>
      <xdr:spPr>
        <a:xfrm>
          <a:off x="2908300" y="599694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75692</xdr:rowOff>
    </xdr:from>
    <xdr:to>
      <xdr:col>10</xdr:col>
      <xdr:colOff>165100</xdr:colOff>
      <xdr:row>35</xdr:row>
      <xdr:rowOff>5842</xdr:rowOff>
    </xdr:to>
    <xdr:sp macro="" textlink="">
      <xdr:nvSpPr>
        <xdr:cNvPr id="77" name="楕円 76"/>
        <xdr:cNvSpPr/>
      </xdr:nvSpPr>
      <xdr:spPr>
        <a:xfrm>
          <a:off x="1968500" y="590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126492</xdr:rowOff>
    </xdr:from>
    <xdr:to>
      <xdr:col>15</xdr:col>
      <xdr:colOff>50800</xdr:colOff>
      <xdr:row>34</xdr:row>
      <xdr:rowOff>167640</xdr:rowOff>
    </xdr:to>
    <xdr:cxnSp macro="">
      <xdr:nvCxnSpPr>
        <xdr:cNvPr id="78" name="直線コネクタ 77"/>
        <xdr:cNvCxnSpPr/>
      </xdr:nvCxnSpPr>
      <xdr:spPr>
        <a:xfrm>
          <a:off x="2019300" y="59557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79" name="n_1aveValue【道路】&#10;有形固定資産減価償却率"/>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0" name="n_2aveValue【道路】&#10;有形固定資産減価償却率"/>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1" name="n_3aveValue【道路】&#10;有形固定資産減価償却率"/>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2" name="n_4aveValue【道路】&#10;有形固定資産減価償却率"/>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106951</xdr:rowOff>
    </xdr:from>
    <xdr:ext cx="405111" cy="259045"/>
    <xdr:sp macro="" textlink="">
      <xdr:nvSpPr>
        <xdr:cNvPr id="83" name="n_1mainValue【道路】&#10;有形固定資産減価償却率"/>
        <xdr:cNvSpPr txBox="1"/>
      </xdr:nvSpPr>
      <xdr:spPr>
        <a:xfrm>
          <a:off x="3582044" y="576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63517</xdr:rowOff>
    </xdr:from>
    <xdr:ext cx="405111" cy="259045"/>
    <xdr:sp macro="" textlink="">
      <xdr:nvSpPr>
        <xdr:cNvPr id="84" name="n_2mainValue【道路】&#10;有形固定資産減価償却率"/>
        <xdr:cNvSpPr txBox="1"/>
      </xdr:nvSpPr>
      <xdr:spPr>
        <a:xfrm>
          <a:off x="2705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22369</xdr:rowOff>
    </xdr:from>
    <xdr:ext cx="405111" cy="259045"/>
    <xdr:sp macro="" textlink="">
      <xdr:nvSpPr>
        <xdr:cNvPr id="85" name="n_3mainValue【道路】&#10;有形固定資産減価償却率"/>
        <xdr:cNvSpPr txBox="1"/>
      </xdr:nvSpPr>
      <xdr:spPr>
        <a:xfrm>
          <a:off x="1816744" y="568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4" name="【道路】&#10;一人当たり延長平均値テキスト"/>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9" name="フローチャート: 判断 118"/>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86608</xdr:rowOff>
    </xdr:from>
    <xdr:to>
      <xdr:col>55</xdr:col>
      <xdr:colOff>50800</xdr:colOff>
      <xdr:row>41</xdr:row>
      <xdr:rowOff>16758</xdr:rowOff>
    </xdr:to>
    <xdr:sp macro="" textlink="">
      <xdr:nvSpPr>
        <xdr:cNvPr id="125" name="楕円 124"/>
        <xdr:cNvSpPr/>
      </xdr:nvSpPr>
      <xdr:spPr>
        <a:xfrm>
          <a:off x="10426700" y="694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65035</xdr:rowOff>
    </xdr:from>
    <xdr:ext cx="534377" cy="259045"/>
    <xdr:sp macro="" textlink="">
      <xdr:nvSpPr>
        <xdr:cNvPr id="126" name="【道路】&#10;一人当たり延長該当値テキスト"/>
        <xdr:cNvSpPr txBox="1"/>
      </xdr:nvSpPr>
      <xdr:spPr>
        <a:xfrm>
          <a:off x="10515600" y="692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85827</xdr:rowOff>
    </xdr:from>
    <xdr:to>
      <xdr:col>50</xdr:col>
      <xdr:colOff>165100</xdr:colOff>
      <xdr:row>41</xdr:row>
      <xdr:rowOff>15977</xdr:rowOff>
    </xdr:to>
    <xdr:sp macro="" textlink="">
      <xdr:nvSpPr>
        <xdr:cNvPr id="127" name="楕円 126"/>
        <xdr:cNvSpPr/>
      </xdr:nvSpPr>
      <xdr:spPr>
        <a:xfrm>
          <a:off x="9588500" y="69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136627</xdr:rowOff>
    </xdr:from>
    <xdr:to>
      <xdr:col>55</xdr:col>
      <xdr:colOff>0</xdr:colOff>
      <xdr:row>40</xdr:row>
      <xdr:rowOff>137408</xdr:rowOff>
    </xdr:to>
    <xdr:cxnSp macro="">
      <xdr:nvCxnSpPr>
        <xdr:cNvPr id="128" name="直線コネクタ 127"/>
        <xdr:cNvCxnSpPr/>
      </xdr:nvCxnSpPr>
      <xdr:spPr>
        <a:xfrm>
          <a:off x="9639300" y="6994627"/>
          <a:ext cx="8382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88227</xdr:rowOff>
    </xdr:from>
    <xdr:to>
      <xdr:col>46</xdr:col>
      <xdr:colOff>38100</xdr:colOff>
      <xdr:row>41</xdr:row>
      <xdr:rowOff>18377</xdr:rowOff>
    </xdr:to>
    <xdr:sp macro="" textlink="">
      <xdr:nvSpPr>
        <xdr:cNvPr id="129" name="楕円 128"/>
        <xdr:cNvSpPr/>
      </xdr:nvSpPr>
      <xdr:spPr>
        <a:xfrm>
          <a:off x="8699500" y="694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136627</xdr:rowOff>
    </xdr:from>
    <xdr:to>
      <xdr:col>50</xdr:col>
      <xdr:colOff>114300</xdr:colOff>
      <xdr:row>40</xdr:row>
      <xdr:rowOff>139027</xdr:rowOff>
    </xdr:to>
    <xdr:cxnSp macro="">
      <xdr:nvCxnSpPr>
        <xdr:cNvPr id="130" name="直線コネクタ 129"/>
        <xdr:cNvCxnSpPr/>
      </xdr:nvCxnSpPr>
      <xdr:spPr>
        <a:xfrm flipV="1">
          <a:off x="8750300" y="6994627"/>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89465</xdr:rowOff>
    </xdr:from>
    <xdr:to>
      <xdr:col>41</xdr:col>
      <xdr:colOff>101600</xdr:colOff>
      <xdr:row>41</xdr:row>
      <xdr:rowOff>19615</xdr:rowOff>
    </xdr:to>
    <xdr:sp macro="" textlink="">
      <xdr:nvSpPr>
        <xdr:cNvPr id="131" name="楕円 130"/>
        <xdr:cNvSpPr/>
      </xdr:nvSpPr>
      <xdr:spPr>
        <a:xfrm>
          <a:off x="7810500" y="694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139027</xdr:rowOff>
    </xdr:from>
    <xdr:to>
      <xdr:col>45</xdr:col>
      <xdr:colOff>177800</xdr:colOff>
      <xdr:row>40</xdr:row>
      <xdr:rowOff>140265</xdr:rowOff>
    </xdr:to>
    <xdr:cxnSp macro="">
      <xdr:nvCxnSpPr>
        <xdr:cNvPr id="132" name="直線コネクタ 131"/>
        <xdr:cNvCxnSpPr/>
      </xdr:nvCxnSpPr>
      <xdr:spPr>
        <a:xfrm flipV="1">
          <a:off x="7861300" y="6997027"/>
          <a:ext cx="8890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3"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4"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35"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6"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7104</xdr:rowOff>
    </xdr:from>
    <xdr:ext cx="534377" cy="259045"/>
    <xdr:sp macro="" textlink="">
      <xdr:nvSpPr>
        <xdr:cNvPr id="137" name="n_1mainValue【道路】&#10;一人当たり延長"/>
        <xdr:cNvSpPr txBox="1"/>
      </xdr:nvSpPr>
      <xdr:spPr>
        <a:xfrm>
          <a:off x="9359411" y="703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9504</xdr:rowOff>
    </xdr:from>
    <xdr:ext cx="534377" cy="259045"/>
    <xdr:sp macro="" textlink="">
      <xdr:nvSpPr>
        <xdr:cNvPr id="138" name="n_2mainValue【道路】&#10;一人当たり延長"/>
        <xdr:cNvSpPr txBox="1"/>
      </xdr:nvSpPr>
      <xdr:spPr>
        <a:xfrm>
          <a:off x="8483111" y="703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10742</xdr:rowOff>
    </xdr:from>
    <xdr:ext cx="534377" cy="259045"/>
    <xdr:sp macro="" textlink="">
      <xdr:nvSpPr>
        <xdr:cNvPr id="139" name="n_3mainValue【道路】&#10;一人当たり延長"/>
        <xdr:cNvSpPr txBox="1"/>
      </xdr:nvSpPr>
      <xdr:spPr>
        <a:xfrm>
          <a:off x="7594111" y="704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5"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7"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69"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4" name="フローチャート: 判断 173"/>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4445</xdr:rowOff>
    </xdr:from>
    <xdr:to>
      <xdr:col>24</xdr:col>
      <xdr:colOff>114300</xdr:colOff>
      <xdr:row>59</xdr:row>
      <xdr:rowOff>106045</xdr:rowOff>
    </xdr:to>
    <xdr:sp macro="" textlink="">
      <xdr:nvSpPr>
        <xdr:cNvPr id="180" name="楕円 179"/>
        <xdr:cNvSpPr/>
      </xdr:nvSpPr>
      <xdr:spPr>
        <a:xfrm>
          <a:off x="45847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27322</xdr:rowOff>
    </xdr:from>
    <xdr:ext cx="405111" cy="259045"/>
    <xdr:sp macro="" textlink="">
      <xdr:nvSpPr>
        <xdr:cNvPr id="181" name="【橋りょう・トンネル】&#10;有形固定資産減価償却率該当値テキスト"/>
        <xdr:cNvSpPr txBox="1"/>
      </xdr:nvSpPr>
      <xdr:spPr>
        <a:xfrm>
          <a:off x="4673600"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143510</xdr:rowOff>
    </xdr:from>
    <xdr:to>
      <xdr:col>20</xdr:col>
      <xdr:colOff>38100</xdr:colOff>
      <xdr:row>59</xdr:row>
      <xdr:rowOff>73660</xdr:rowOff>
    </xdr:to>
    <xdr:sp macro="" textlink="">
      <xdr:nvSpPr>
        <xdr:cNvPr id="182" name="楕円 181"/>
        <xdr:cNvSpPr/>
      </xdr:nvSpPr>
      <xdr:spPr>
        <a:xfrm>
          <a:off x="3746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22860</xdr:rowOff>
    </xdr:from>
    <xdr:to>
      <xdr:col>24</xdr:col>
      <xdr:colOff>63500</xdr:colOff>
      <xdr:row>59</xdr:row>
      <xdr:rowOff>55245</xdr:rowOff>
    </xdr:to>
    <xdr:cxnSp macro="">
      <xdr:nvCxnSpPr>
        <xdr:cNvPr id="183" name="直線コネクタ 182"/>
        <xdr:cNvCxnSpPr/>
      </xdr:nvCxnSpPr>
      <xdr:spPr>
        <a:xfrm>
          <a:off x="3797300" y="101384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116840</xdr:rowOff>
    </xdr:from>
    <xdr:to>
      <xdr:col>15</xdr:col>
      <xdr:colOff>101600</xdr:colOff>
      <xdr:row>59</xdr:row>
      <xdr:rowOff>46990</xdr:rowOff>
    </xdr:to>
    <xdr:sp macro="" textlink="">
      <xdr:nvSpPr>
        <xdr:cNvPr id="184" name="楕円 183"/>
        <xdr:cNvSpPr/>
      </xdr:nvSpPr>
      <xdr:spPr>
        <a:xfrm>
          <a:off x="2857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167640</xdr:rowOff>
    </xdr:from>
    <xdr:to>
      <xdr:col>19</xdr:col>
      <xdr:colOff>177800</xdr:colOff>
      <xdr:row>59</xdr:row>
      <xdr:rowOff>22860</xdr:rowOff>
    </xdr:to>
    <xdr:cxnSp macro="">
      <xdr:nvCxnSpPr>
        <xdr:cNvPr id="185" name="直線コネクタ 184"/>
        <xdr:cNvCxnSpPr/>
      </xdr:nvCxnSpPr>
      <xdr:spPr>
        <a:xfrm>
          <a:off x="2908300" y="101117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88265</xdr:rowOff>
    </xdr:from>
    <xdr:to>
      <xdr:col>10</xdr:col>
      <xdr:colOff>165100</xdr:colOff>
      <xdr:row>59</xdr:row>
      <xdr:rowOff>18415</xdr:rowOff>
    </xdr:to>
    <xdr:sp macro="" textlink="">
      <xdr:nvSpPr>
        <xdr:cNvPr id="186" name="楕円 185"/>
        <xdr:cNvSpPr/>
      </xdr:nvSpPr>
      <xdr:spPr>
        <a:xfrm>
          <a:off x="1968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139065</xdr:rowOff>
    </xdr:from>
    <xdr:to>
      <xdr:col>15</xdr:col>
      <xdr:colOff>50800</xdr:colOff>
      <xdr:row>58</xdr:row>
      <xdr:rowOff>167640</xdr:rowOff>
    </xdr:to>
    <xdr:cxnSp macro="">
      <xdr:nvCxnSpPr>
        <xdr:cNvPr id="187" name="直線コネクタ 186"/>
        <xdr:cNvCxnSpPr/>
      </xdr:nvCxnSpPr>
      <xdr:spPr>
        <a:xfrm>
          <a:off x="2019300" y="100831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88" name="n_1aveValue【橋りょう・トンネル】&#10;有形固定資産減価償却率"/>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89" name="n_2aveValue【橋りょう・トンネ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0" name="n_3aveValue【橋りょう・トンネ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1"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90187</xdr:rowOff>
    </xdr:from>
    <xdr:ext cx="405111" cy="259045"/>
    <xdr:sp macro="" textlink="">
      <xdr:nvSpPr>
        <xdr:cNvPr id="192" name="n_1mainValue【橋りょう・トンネル】&#10;有形固定資産減価償却率"/>
        <xdr:cNvSpPr txBox="1"/>
      </xdr:nvSpPr>
      <xdr:spPr>
        <a:xfrm>
          <a:off x="35820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63517</xdr:rowOff>
    </xdr:from>
    <xdr:ext cx="405111" cy="259045"/>
    <xdr:sp macro="" textlink="">
      <xdr:nvSpPr>
        <xdr:cNvPr id="193" name="n_2mainValue【橋りょう・トンネル】&#10;有形固定資産減価償却率"/>
        <xdr:cNvSpPr txBox="1"/>
      </xdr:nvSpPr>
      <xdr:spPr>
        <a:xfrm>
          <a:off x="2705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34942</xdr:rowOff>
    </xdr:from>
    <xdr:ext cx="405111" cy="259045"/>
    <xdr:sp macro="" textlink="">
      <xdr:nvSpPr>
        <xdr:cNvPr id="194" name="n_3mainValue【橋りょう・トンネル】&#10;有形固定資産減価償却率"/>
        <xdr:cNvSpPr txBox="1"/>
      </xdr:nvSpPr>
      <xdr:spPr>
        <a:xfrm>
          <a:off x="1816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6" name="直線コネクタ 215"/>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7"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8" name="直線コネクタ 217"/>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9"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21" name="【橋りょう・トンネル】&#10;一人当たり有形固定資産（償却資産）額平均値テキスト"/>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2" name="フローチャート: 判断 221"/>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3" name="フローチャート: 判断 222"/>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4" name="フローチャート: 判断 223"/>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5" name="フローチャート: 判断 224"/>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26" name="フローチャート: 判断 225"/>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121784</xdr:rowOff>
    </xdr:from>
    <xdr:to>
      <xdr:col>55</xdr:col>
      <xdr:colOff>50800</xdr:colOff>
      <xdr:row>60</xdr:row>
      <xdr:rowOff>51934</xdr:rowOff>
    </xdr:to>
    <xdr:sp macro="" textlink="">
      <xdr:nvSpPr>
        <xdr:cNvPr id="232" name="楕円 231"/>
        <xdr:cNvSpPr/>
      </xdr:nvSpPr>
      <xdr:spPr>
        <a:xfrm>
          <a:off x="10426700" y="1023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144661</xdr:rowOff>
    </xdr:from>
    <xdr:ext cx="599010" cy="259045"/>
    <xdr:sp macro="" textlink="">
      <xdr:nvSpPr>
        <xdr:cNvPr id="233" name="【橋りょう・トンネル】&#10;一人当たり有形固定資産（償却資産）額該当値テキスト"/>
        <xdr:cNvSpPr txBox="1"/>
      </xdr:nvSpPr>
      <xdr:spPr>
        <a:xfrm>
          <a:off x="10515600" y="1008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120414</xdr:rowOff>
    </xdr:from>
    <xdr:to>
      <xdr:col>50</xdr:col>
      <xdr:colOff>165100</xdr:colOff>
      <xdr:row>60</xdr:row>
      <xdr:rowOff>50564</xdr:rowOff>
    </xdr:to>
    <xdr:sp macro="" textlink="">
      <xdr:nvSpPr>
        <xdr:cNvPr id="234" name="楕円 233"/>
        <xdr:cNvSpPr/>
      </xdr:nvSpPr>
      <xdr:spPr>
        <a:xfrm>
          <a:off x="9588500" y="1023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171214</xdr:rowOff>
    </xdr:from>
    <xdr:to>
      <xdr:col>55</xdr:col>
      <xdr:colOff>0</xdr:colOff>
      <xdr:row>60</xdr:row>
      <xdr:rowOff>1134</xdr:rowOff>
    </xdr:to>
    <xdr:cxnSp macro="">
      <xdr:nvCxnSpPr>
        <xdr:cNvPr id="235" name="直線コネクタ 234"/>
        <xdr:cNvCxnSpPr/>
      </xdr:nvCxnSpPr>
      <xdr:spPr>
        <a:xfrm>
          <a:off x="9639300" y="10286764"/>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120862</xdr:rowOff>
    </xdr:from>
    <xdr:to>
      <xdr:col>46</xdr:col>
      <xdr:colOff>38100</xdr:colOff>
      <xdr:row>60</xdr:row>
      <xdr:rowOff>51012</xdr:rowOff>
    </xdr:to>
    <xdr:sp macro="" textlink="">
      <xdr:nvSpPr>
        <xdr:cNvPr id="236" name="楕円 235"/>
        <xdr:cNvSpPr/>
      </xdr:nvSpPr>
      <xdr:spPr>
        <a:xfrm>
          <a:off x="8699500" y="1023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171214</xdr:rowOff>
    </xdr:from>
    <xdr:to>
      <xdr:col>50</xdr:col>
      <xdr:colOff>114300</xdr:colOff>
      <xdr:row>60</xdr:row>
      <xdr:rowOff>212</xdr:rowOff>
    </xdr:to>
    <xdr:cxnSp macro="">
      <xdr:nvCxnSpPr>
        <xdr:cNvPr id="237" name="直線コネクタ 236"/>
        <xdr:cNvCxnSpPr/>
      </xdr:nvCxnSpPr>
      <xdr:spPr>
        <a:xfrm flipV="1">
          <a:off x="8750300" y="10286764"/>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122158</xdr:rowOff>
    </xdr:from>
    <xdr:to>
      <xdr:col>41</xdr:col>
      <xdr:colOff>101600</xdr:colOff>
      <xdr:row>60</xdr:row>
      <xdr:rowOff>52308</xdr:rowOff>
    </xdr:to>
    <xdr:sp macro="" textlink="">
      <xdr:nvSpPr>
        <xdr:cNvPr id="238" name="楕円 237"/>
        <xdr:cNvSpPr/>
      </xdr:nvSpPr>
      <xdr:spPr>
        <a:xfrm>
          <a:off x="7810500" y="1023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212</xdr:rowOff>
    </xdr:from>
    <xdr:to>
      <xdr:col>45</xdr:col>
      <xdr:colOff>177800</xdr:colOff>
      <xdr:row>60</xdr:row>
      <xdr:rowOff>1508</xdr:rowOff>
    </xdr:to>
    <xdr:cxnSp macro="">
      <xdr:nvCxnSpPr>
        <xdr:cNvPr id="239" name="直線コネクタ 238"/>
        <xdr:cNvCxnSpPr/>
      </xdr:nvCxnSpPr>
      <xdr:spPr>
        <a:xfrm flipV="1">
          <a:off x="7861300" y="10287212"/>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40" name="n_1aveValue【橋りょう・トンネル】&#10;一人当たり有形固定資産（償却資産）額"/>
        <xdr:cNvSpPr txBox="1"/>
      </xdr:nvSpPr>
      <xdr:spPr>
        <a:xfrm>
          <a:off x="93270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41" name="n_2aveValue【橋りょう・トンネル】&#10;一人当たり有形固定資産（償却資産）額"/>
        <xdr:cNvSpPr txBox="1"/>
      </xdr:nvSpPr>
      <xdr:spPr>
        <a:xfrm>
          <a:off x="8450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129060</xdr:rowOff>
    </xdr:from>
    <xdr:ext cx="599010" cy="259045"/>
    <xdr:sp macro="" textlink="">
      <xdr:nvSpPr>
        <xdr:cNvPr id="242" name="n_3aveValue【橋りょう・トンネル】&#10;一人当たり有形固定資産（償却資産）額"/>
        <xdr:cNvSpPr txBox="1"/>
      </xdr:nvSpPr>
      <xdr:spPr>
        <a:xfrm>
          <a:off x="7561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43"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67091</xdr:rowOff>
    </xdr:from>
    <xdr:ext cx="599010" cy="259045"/>
    <xdr:sp macro="" textlink="">
      <xdr:nvSpPr>
        <xdr:cNvPr id="244" name="n_1mainValue【橋りょう・トンネル】&#10;一人当たり有形固定資産（償却資産）額"/>
        <xdr:cNvSpPr txBox="1"/>
      </xdr:nvSpPr>
      <xdr:spPr>
        <a:xfrm>
          <a:off x="9327095" y="1001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67539</xdr:rowOff>
    </xdr:from>
    <xdr:ext cx="599010" cy="259045"/>
    <xdr:sp macro="" textlink="">
      <xdr:nvSpPr>
        <xdr:cNvPr id="245" name="n_2mainValue【橋りょう・トンネル】&#10;一人当たり有形固定資産（償却資産）額"/>
        <xdr:cNvSpPr txBox="1"/>
      </xdr:nvSpPr>
      <xdr:spPr>
        <a:xfrm>
          <a:off x="8450795" y="1001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68835</xdr:rowOff>
    </xdr:from>
    <xdr:ext cx="599010" cy="259045"/>
    <xdr:sp macro="" textlink="">
      <xdr:nvSpPr>
        <xdr:cNvPr id="246" name="n_3mainValue【橋りょう・トンネル】&#10;一人当たり有形固定資産（償却資産）額"/>
        <xdr:cNvSpPr txBox="1"/>
      </xdr:nvSpPr>
      <xdr:spPr>
        <a:xfrm>
          <a:off x="7561795" y="1001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2" name="直線コネクタ 271"/>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3"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4" name="直線コネクタ 273"/>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5"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6" name="直線コネクタ 275"/>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77" name="【公営住宅】&#10;有形固定資産減価償却率平均値テキスト"/>
        <xdr:cNvSpPr txBox="1"/>
      </xdr:nvSpPr>
      <xdr:spPr>
        <a:xfrm>
          <a:off x="4673600" y="1420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78" name="フローチャート: 判断 277"/>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9" name="フローチャート: 判断 278"/>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0" name="フローチャート: 判断 279"/>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1" name="フローチャート: 判断 280"/>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82" name="フローチャート: 判断 281"/>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72208</xdr:rowOff>
    </xdr:from>
    <xdr:to>
      <xdr:col>24</xdr:col>
      <xdr:colOff>114300</xdr:colOff>
      <xdr:row>85</xdr:row>
      <xdr:rowOff>2358</xdr:rowOff>
    </xdr:to>
    <xdr:sp macro="" textlink="">
      <xdr:nvSpPr>
        <xdr:cNvPr id="288" name="楕円 287"/>
        <xdr:cNvSpPr/>
      </xdr:nvSpPr>
      <xdr:spPr>
        <a:xfrm>
          <a:off x="45847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50635</xdr:rowOff>
    </xdr:from>
    <xdr:ext cx="405111" cy="259045"/>
    <xdr:sp macro="" textlink="">
      <xdr:nvSpPr>
        <xdr:cNvPr id="289" name="【公営住宅】&#10;有形固定資産減価償却率該当値テキスト"/>
        <xdr:cNvSpPr txBox="1"/>
      </xdr:nvSpPr>
      <xdr:spPr>
        <a:xfrm>
          <a:off x="4673600"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57513</xdr:rowOff>
    </xdr:from>
    <xdr:to>
      <xdr:col>20</xdr:col>
      <xdr:colOff>38100</xdr:colOff>
      <xdr:row>84</xdr:row>
      <xdr:rowOff>159113</xdr:rowOff>
    </xdr:to>
    <xdr:sp macro="" textlink="">
      <xdr:nvSpPr>
        <xdr:cNvPr id="290" name="楕円 289"/>
        <xdr:cNvSpPr/>
      </xdr:nvSpPr>
      <xdr:spPr>
        <a:xfrm>
          <a:off x="3746500" y="144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108313</xdr:rowOff>
    </xdr:from>
    <xdr:to>
      <xdr:col>24</xdr:col>
      <xdr:colOff>63500</xdr:colOff>
      <xdr:row>84</xdr:row>
      <xdr:rowOff>123008</xdr:rowOff>
    </xdr:to>
    <xdr:cxnSp macro="">
      <xdr:nvCxnSpPr>
        <xdr:cNvPr id="291" name="直線コネクタ 290"/>
        <xdr:cNvCxnSpPr/>
      </xdr:nvCxnSpPr>
      <xdr:spPr>
        <a:xfrm>
          <a:off x="3797300" y="1451011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41184</xdr:rowOff>
    </xdr:from>
    <xdr:to>
      <xdr:col>15</xdr:col>
      <xdr:colOff>101600</xdr:colOff>
      <xdr:row>84</xdr:row>
      <xdr:rowOff>142784</xdr:rowOff>
    </xdr:to>
    <xdr:sp macro="" textlink="">
      <xdr:nvSpPr>
        <xdr:cNvPr id="292" name="楕円 291"/>
        <xdr:cNvSpPr/>
      </xdr:nvSpPr>
      <xdr:spPr>
        <a:xfrm>
          <a:off x="2857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91984</xdr:rowOff>
    </xdr:from>
    <xdr:to>
      <xdr:col>19</xdr:col>
      <xdr:colOff>177800</xdr:colOff>
      <xdr:row>84</xdr:row>
      <xdr:rowOff>108313</xdr:rowOff>
    </xdr:to>
    <xdr:cxnSp macro="">
      <xdr:nvCxnSpPr>
        <xdr:cNvPr id="293" name="直線コネクタ 292"/>
        <xdr:cNvCxnSpPr/>
      </xdr:nvCxnSpPr>
      <xdr:spPr>
        <a:xfrm>
          <a:off x="2908300" y="1449378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16692</xdr:rowOff>
    </xdr:from>
    <xdr:to>
      <xdr:col>10</xdr:col>
      <xdr:colOff>165100</xdr:colOff>
      <xdr:row>84</xdr:row>
      <xdr:rowOff>118292</xdr:rowOff>
    </xdr:to>
    <xdr:sp macro="" textlink="">
      <xdr:nvSpPr>
        <xdr:cNvPr id="294" name="楕円 293"/>
        <xdr:cNvSpPr/>
      </xdr:nvSpPr>
      <xdr:spPr>
        <a:xfrm>
          <a:off x="1968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67492</xdr:rowOff>
    </xdr:from>
    <xdr:to>
      <xdr:col>15</xdr:col>
      <xdr:colOff>50800</xdr:colOff>
      <xdr:row>84</xdr:row>
      <xdr:rowOff>91984</xdr:rowOff>
    </xdr:to>
    <xdr:cxnSp macro="">
      <xdr:nvCxnSpPr>
        <xdr:cNvPr id="295" name="直線コネクタ 294"/>
        <xdr:cNvCxnSpPr/>
      </xdr:nvCxnSpPr>
      <xdr:spPr>
        <a:xfrm>
          <a:off x="2019300" y="1446929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296" name="n_1aveValue【公営住宅】&#10;有形固定資産減価償却率"/>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297"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298"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299"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150240</xdr:rowOff>
    </xdr:from>
    <xdr:ext cx="405111" cy="259045"/>
    <xdr:sp macro="" textlink="">
      <xdr:nvSpPr>
        <xdr:cNvPr id="300" name="n_1mainValue【公営住宅】&#10;有形固定資産減価償却率"/>
        <xdr:cNvSpPr txBox="1"/>
      </xdr:nvSpPr>
      <xdr:spPr>
        <a:xfrm>
          <a:off x="3582044"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133911</xdr:rowOff>
    </xdr:from>
    <xdr:ext cx="405111" cy="259045"/>
    <xdr:sp macro="" textlink="">
      <xdr:nvSpPr>
        <xdr:cNvPr id="301" name="n_2mainValue【公営住宅】&#10;有形固定資産減価償却率"/>
        <xdr:cNvSpPr txBox="1"/>
      </xdr:nvSpPr>
      <xdr:spPr>
        <a:xfrm>
          <a:off x="27057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109419</xdr:rowOff>
    </xdr:from>
    <xdr:ext cx="405111" cy="259045"/>
    <xdr:sp macro="" textlink="">
      <xdr:nvSpPr>
        <xdr:cNvPr id="302" name="n_3mainValue【公営住宅】&#10;有形固定資産減価償却率"/>
        <xdr:cNvSpPr txBox="1"/>
      </xdr:nvSpPr>
      <xdr:spPr>
        <a:xfrm>
          <a:off x="1816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6" name="直線コネクタ 325"/>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7"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8" name="直線コネクタ 327"/>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29"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0" name="直線コネクタ 329"/>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31"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2" name="フローチャート: 判断 331"/>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3" name="フローチャート: 判断 332"/>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4" name="フローチャート: 判断 333"/>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5" name="フローチャート: 判断 334"/>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6" name="フローチャート: 判断 335"/>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94742</xdr:rowOff>
    </xdr:from>
    <xdr:to>
      <xdr:col>55</xdr:col>
      <xdr:colOff>50800</xdr:colOff>
      <xdr:row>86</xdr:row>
      <xdr:rowOff>24892</xdr:rowOff>
    </xdr:to>
    <xdr:sp macro="" textlink="">
      <xdr:nvSpPr>
        <xdr:cNvPr id="342" name="楕円 341"/>
        <xdr:cNvSpPr/>
      </xdr:nvSpPr>
      <xdr:spPr>
        <a:xfrm>
          <a:off x="104267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73169</xdr:rowOff>
    </xdr:from>
    <xdr:ext cx="469744" cy="259045"/>
    <xdr:sp macro="" textlink="">
      <xdr:nvSpPr>
        <xdr:cNvPr id="343" name="【公営住宅】&#10;一人当たり面積該当値テキスト"/>
        <xdr:cNvSpPr txBox="1"/>
      </xdr:nvSpPr>
      <xdr:spPr>
        <a:xfrm>
          <a:off x="10515600"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93980</xdr:rowOff>
    </xdr:from>
    <xdr:to>
      <xdr:col>50</xdr:col>
      <xdr:colOff>165100</xdr:colOff>
      <xdr:row>86</xdr:row>
      <xdr:rowOff>24130</xdr:rowOff>
    </xdr:to>
    <xdr:sp macro="" textlink="">
      <xdr:nvSpPr>
        <xdr:cNvPr id="344" name="楕円 343"/>
        <xdr:cNvSpPr/>
      </xdr:nvSpPr>
      <xdr:spPr>
        <a:xfrm>
          <a:off x="9588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144780</xdr:rowOff>
    </xdr:from>
    <xdr:to>
      <xdr:col>55</xdr:col>
      <xdr:colOff>0</xdr:colOff>
      <xdr:row>85</xdr:row>
      <xdr:rowOff>145542</xdr:rowOff>
    </xdr:to>
    <xdr:cxnSp macro="">
      <xdr:nvCxnSpPr>
        <xdr:cNvPr id="345" name="直線コネクタ 344"/>
        <xdr:cNvCxnSpPr/>
      </xdr:nvCxnSpPr>
      <xdr:spPr>
        <a:xfrm>
          <a:off x="9639300" y="1471803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93980</xdr:rowOff>
    </xdr:from>
    <xdr:to>
      <xdr:col>46</xdr:col>
      <xdr:colOff>38100</xdr:colOff>
      <xdr:row>86</xdr:row>
      <xdr:rowOff>24130</xdr:rowOff>
    </xdr:to>
    <xdr:sp macro="" textlink="">
      <xdr:nvSpPr>
        <xdr:cNvPr id="346" name="楕円 345"/>
        <xdr:cNvSpPr/>
      </xdr:nvSpPr>
      <xdr:spPr>
        <a:xfrm>
          <a:off x="8699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144780</xdr:rowOff>
    </xdr:from>
    <xdr:to>
      <xdr:col>50</xdr:col>
      <xdr:colOff>114300</xdr:colOff>
      <xdr:row>85</xdr:row>
      <xdr:rowOff>144780</xdr:rowOff>
    </xdr:to>
    <xdr:cxnSp macro="">
      <xdr:nvCxnSpPr>
        <xdr:cNvPr id="347" name="直線コネクタ 346"/>
        <xdr:cNvCxnSpPr/>
      </xdr:nvCxnSpPr>
      <xdr:spPr>
        <a:xfrm>
          <a:off x="8750300" y="1471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93218</xdr:rowOff>
    </xdr:from>
    <xdr:to>
      <xdr:col>41</xdr:col>
      <xdr:colOff>101600</xdr:colOff>
      <xdr:row>86</xdr:row>
      <xdr:rowOff>23368</xdr:rowOff>
    </xdr:to>
    <xdr:sp macro="" textlink="">
      <xdr:nvSpPr>
        <xdr:cNvPr id="348" name="楕円 347"/>
        <xdr:cNvSpPr/>
      </xdr:nvSpPr>
      <xdr:spPr>
        <a:xfrm>
          <a:off x="7810500" y="146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144018</xdr:rowOff>
    </xdr:from>
    <xdr:to>
      <xdr:col>45</xdr:col>
      <xdr:colOff>177800</xdr:colOff>
      <xdr:row>85</xdr:row>
      <xdr:rowOff>144780</xdr:rowOff>
    </xdr:to>
    <xdr:cxnSp macro="">
      <xdr:nvCxnSpPr>
        <xdr:cNvPr id="349" name="直線コネクタ 348"/>
        <xdr:cNvCxnSpPr/>
      </xdr:nvCxnSpPr>
      <xdr:spPr>
        <a:xfrm>
          <a:off x="7861300" y="1471726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50" name="n_1aveValue【公営住宅】&#10;一人当たり面積"/>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51" name="n_2aveValue【公営住宅】&#10;一人当たり面積"/>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52"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53"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15257</xdr:rowOff>
    </xdr:from>
    <xdr:ext cx="469744" cy="259045"/>
    <xdr:sp macro="" textlink="">
      <xdr:nvSpPr>
        <xdr:cNvPr id="354" name="n_1mainValue【公営住宅】&#10;一人当たり面積"/>
        <xdr:cNvSpPr txBox="1"/>
      </xdr:nvSpPr>
      <xdr:spPr>
        <a:xfrm>
          <a:off x="93917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15257</xdr:rowOff>
    </xdr:from>
    <xdr:ext cx="469744" cy="259045"/>
    <xdr:sp macro="" textlink="">
      <xdr:nvSpPr>
        <xdr:cNvPr id="355" name="n_2mainValue【公営住宅】&#10;一人当たり面積"/>
        <xdr:cNvSpPr txBox="1"/>
      </xdr:nvSpPr>
      <xdr:spPr>
        <a:xfrm>
          <a:off x="85154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14495</xdr:rowOff>
    </xdr:from>
    <xdr:ext cx="469744" cy="259045"/>
    <xdr:sp macro="" textlink="">
      <xdr:nvSpPr>
        <xdr:cNvPr id="356" name="n_3mainValue【公営住宅】&#10;一人当たり面積"/>
        <xdr:cNvSpPr txBox="1"/>
      </xdr:nvSpPr>
      <xdr:spPr>
        <a:xfrm>
          <a:off x="7626427"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3" name="テキスト ボックス 39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97" name="直線コネクタ 396"/>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98"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99" name="直線コネクタ 398"/>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00"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01" name="直線コネクタ 400"/>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402" name="【認定こども園・幼稚園・保育所】&#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03" name="フローチャート: 判断 402"/>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04" name="フローチャート: 判断 403"/>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05" name="フローチャート: 判断 404"/>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06" name="フローチャート: 判断 405"/>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07" name="フローチャート: 判断 406"/>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13" name="楕円 412"/>
        <xdr:cNvSpPr/>
      </xdr:nvSpPr>
      <xdr:spPr>
        <a:xfrm>
          <a:off x="16268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59707</xdr:rowOff>
    </xdr:from>
    <xdr:ext cx="405111" cy="259045"/>
    <xdr:sp macro="" textlink="">
      <xdr:nvSpPr>
        <xdr:cNvPr id="414" name="【認定こども園・幼稚園・保育所】&#10;有形固定資産減価償却率該当値テキスト"/>
        <xdr:cNvSpPr txBox="1"/>
      </xdr:nvSpPr>
      <xdr:spPr>
        <a:xfrm>
          <a:off x="16357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27305</xdr:rowOff>
    </xdr:from>
    <xdr:to>
      <xdr:col>81</xdr:col>
      <xdr:colOff>101600</xdr:colOff>
      <xdr:row>37</xdr:row>
      <xdr:rowOff>128905</xdr:rowOff>
    </xdr:to>
    <xdr:sp macro="" textlink="">
      <xdr:nvSpPr>
        <xdr:cNvPr id="415" name="楕円 414"/>
        <xdr:cNvSpPr/>
      </xdr:nvSpPr>
      <xdr:spPr>
        <a:xfrm>
          <a:off x="15430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78105</xdr:rowOff>
    </xdr:from>
    <xdr:to>
      <xdr:col>85</xdr:col>
      <xdr:colOff>127000</xdr:colOff>
      <xdr:row>37</xdr:row>
      <xdr:rowOff>87630</xdr:rowOff>
    </xdr:to>
    <xdr:cxnSp macro="">
      <xdr:nvCxnSpPr>
        <xdr:cNvPr id="416" name="直線コネクタ 415"/>
        <xdr:cNvCxnSpPr/>
      </xdr:nvCxnSpPr>
      <xdr:spPr>
        <a:xfrm>
          <a:off x="15481300" y="642175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17" name="楕円 416"/>
        <xdr:cNvSpPr/>
      </xdr:nvSpPr>
      <xdr:spPr>
        <a:xfrm>
          <a:off x="14541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28575</xdr:rowOff>
    </xdr:from>
    <xdr:to>
      <xdr:col>81</xdr:col>
      <xdr:colOff>50800</xdr:colOff>
      <xdr:row>37</xdr:row>
      <xdr:rowOff>78105</xdr:rowOff>
    </xdr:to>
    <xdr:cxnSp macro="">
      <xdr:nvCxnSpPr>
        <xdr:cNvPr id="418" name="直線コネクタ 417"/>
        <xdr:cNvCxnSpPr/>
      </xdr:nvCxnSpPr>
      <xdr:spPr>
        <a:xfrm>
          <a:off x="14592300" y="63722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80645</xdr:rowOff>
    </xdr:from>
    <xdr:to>
      <xdr:col>72</xdr:col>
      <xdr:colOff>38100</xdr:colOff>
      <xdr:row>38</xdr:row>
      <xdr:rowOff>10795</xdr:rowOff>
    </xdr:to>
    <xdr:sp macro="" textlink="">
      <xdr:nvSpPr>
        <xdr:cNvPr id="419" name="楕円 418"/>
        <xdr:cNvSpPr/>
      </xdr:nvSpPr>
      <xdr:spPr>
        <a:xfrm>
          <a:off x="13652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28575</xdr:rowOff>
    </xdr:from>
    <xdr:to>
      <xdr:col>76</xdr:col>
      <xdr:colOff>114300</xdr:colOff>
      <xdr:row>37</xdr:row>
      <xdr:rowOff>131445</xdr:rowOff>
    </xdr:to>
    <xdr:cxnSp macro="">
      <xdr:nvCxnSpPr>
        <xdr:cNvPr id="420" name="直線コネクタ 419"/>
        <xdr:cNvCxnSpPr/>
      </xdr:nvCxnSpPr>
      <xdr:spPr>
        <a:xfrm flipV="1">
          <a:off x="13703300" y="637222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28592</xdr:rowOff>
    </xdr:from>
    <xdr:ext cx="405111" cy="259045"/>
    <xdr:sp macro="" textlink="">
      <xdr:nvSpPr>
        <xdr:cNvPr id="421" name="n_1aveValue【認定こども園・幼稚園・保育所】&#10;有形固定資産減価償却率"/>
        <xdr:cNvSpPr txBox="1"/>
      </xdr:nvSpPr>
      <xdr:spPr>
        <a:xfrm>
          <a:off x="15266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422" name="n_2aveValue【認定こども園・幼稚園・保育所】&#10;有形固定資産減価償却率"/>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423" name="n_3aveValue【認定こども園・幼稚園・保育所】&#10;有形固定資産減価償却率"/>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24"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145432</xdr:rowOff>
    </xdr:from>
    <xdr:ext cx="405111" cy="259045"/>
    <xdr:sp macro="" textlink="">
      <xdr:nvSpPr>
        <xdr:cNvPr id="425" name="n_1mainValue【認定こども園・幼稚園・保育所】&#10;有形固定資産減価償却率"/>
        <xdr:cNvSpPr txBox="1"/>
      </xdr:nvSpPr>
      <xdr:spPr>
        <a:xfrm>
          <a:off x="152660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426" name="n_2mainValue【認定こども園・幼稚園・保育所】&#10;有形固定資産減価償却率"/>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27" name="n_3main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9" name="テキスト ボックス 43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1" name="テキスト ボックス 44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3" name="テキスト ボックス 44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5" name="テキスト ボックス 44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7" name="テキスト ボックス 44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51" name="直線コネクタ 450"/>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52"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53" name="直線コネクタ 452"/>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54"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55" name="直線コネクタ 454"/>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56"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57" name="フローチャート: 判断 456"/>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58" name="フローチャート: 判断 457"/>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59" name="フローチャート: 判断 458"/>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60" name="フローチャート: 判断 459"/>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61" name="フローチャート: 判断 460"/>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124460</xdr:rowOff>
    </xdr:from>
    <xdr:to>
      <xdr:col>116</xdr:col>
      <xdr:colOff>114300</xdr:colOff>
      <xdr:row>38</xdr:row>
      <xdr:rowOff>54610</xdr:rowOff>
    </xdr:to>
    <xdr:sp macro="" textlink="">
      <xdr:nvSpPr>
        <xdr:cNvPr id="467" name="楕円 466"/>
        <xdr:cNvSpPr/>
      </xdr:nvSpPr>
      <xdr:spPr>
        <a:xfrm>
          <a:off x="22110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147337</xdr:rowOff>
    </xdr:from>
    <xdr:ext cx="469744" cy="259045"/>
    <xdr:sp macro="" textlink="">
      <xdr:nvSpPr>
        <xdr:cNvPr id="468" name="【認定こども園・幼稚園・保育所】&#10;一人当たり面積該当値テキスト"/>
        <xdr:cNvSpPr txBox="1"/>
      </xdr:nvSpPr>
      <xdr:spPr>
        <a:xfrm>
          <a:off x="22199600"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120650</xdr:rowOff>
    </xdr:from>
    <xdr:to>
      <xdr:col>112</xdr:col>
      <xdr:colOff>38100</xdr:colOff>
      <xdr:row>38</xdr:row>
      <xdr:rowOff>50800</xdr:rowOff>
    </xdr:to>
    <xdr:sp macro="" textlink="">
      <xdr:nvSpPr>
        <xdr:cNvPr id="469" name="楕円 468"/>
        <xdr:cNvSpPr/>
      </xdr:nvSpPr>
      <xdr:spPr>
        <a:xfrm>
          <a:off x="21272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0</xdr:rowOff>
    </xdr:from>
    <xdr:to>
      <xdr:col>116</xdr:col>
      <xdr:colOff>63500</xdr:colOff>
      <xdr:row>38</xdr:row>
      <xdr:rowOff>3810</xdr:rowOff>
    </xdr:to>
    <xdr:cxnSp macro="">
      <xdr:nvCxnSpPr>
        <xdr:cNvPr id="470" name="直線コネクタ 469"/>
        <xdr:cNvCxnSpPr/>
      </xdr:nvCxnSpPr>
      <xdr:spPr>
        <a:xfrm>
          <a:off x="21323300" y="65151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120650</xdr:rowOff>
    </xdr:from>
    <xdr:to>
      <xdr:col>107</xdr:col>
      <xdr:colOff>101600</xdr:colOff>
      <xdr:row>38</xdr:row>
      <xdr:rowOff>50800</xdr:rowOff>
    </xdr:to>
    <xdr:sp macro="" textlink="">
      <xdr:nvSpPr>
        <xdr:cNvPr id="471" name="楕円 470"/>
        <xdr:cNvSpPr/>
      </xdr:nvSpPr>
      <xdr:spPr>
        <a:xfrm>
          <a:off x="20383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0</xdr:rowOff>
    </xdr:from>
    <xdr:to>
      <xdr:col>111</xdr:col>
      <xdr:colOff>177800</xdr:colOff>
      <xdr:row>38</xdr:row>
      <xdr:rowOff>0</xdr:rowOff>
    </xdr:to>
    <xdr:cxnSp macro="">
      <xdr:nvCxnSpPr>
        <xdr:cNvPr id="472" name="直線コネクタ 471"/>
        <xdr:cNvCxnSpPr/>
      </xdr:nvCxnSpPr>
      <xdr:spPr>
        <a:xfrm>
          <a:off x="20434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143510</xdr:rowOff>
    </xdr:from>
    <xdr:to>
      <xdr:col>102</xdr:col>
      <xdr:colOff>165100</xdr:colOff>
      <xdr:row>38</xdr:row>
      <xdr:rowOff>73660</xdr:rowOff>
    </xdr:to>
    <xdr:sp macro="" textlink="">
      <xdr:nvSpPr>
        <xdr:cNvPr id="473" name="楕円 472"/>
        <xdr:cNvSpPr/>
      </xdr:nvSpPr>
      <xdr:spPr>
        <a:xfrm>
          <a:off x="19494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0</xdr:rowOff>
    </xdr:from>
    <xdr:to>
      <xdr:col>107</xdr:col>
      <xdr:colOff>50800</xdr:colOff>
      <xdr:row>38</xdr:row>
      <xdr:rowOff>22860</xdr:rowOff>
    </xdr:to>
    <xdr:cxnSp macro="">
      <xdr:nvCxnSpPr>
        <xdr:cNvPr id="474" name="直線コネクタ 473"/>
        <xdr:cNvCxnSpPr/>
      </xdr:nvCxnSpPr>
      <xdr:spPr>
        <a:xfrm flipV="1">
          <a:off x="19545300" y="6515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475" name="n_1ave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76"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477"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478" name="n_4aveValue【認定こども園・幼稚園・保育所】&#10;一人当たり面積"/>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67327</xdr:rowOff>
    </xdr:from>
    <xdr:ext cx="469744" cy="259045"/>
    <xdr:sp macro="" textlink="">
      <xdr:nvSpPr>
        <xdr:cNvPr id="479" name="n_1mainValue【認定こども園・幼稚園・保育所】&#10;一人当たり面積"/>
        <xdr:cNvSpPr txBox="1"/>
      </xdr:nvSpPr>
      <xdr:spPr>
        <a:xfrm>
          <a:off x="21075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67327</xdr:rowOff>
    </xdr:from>
    <xdr:ext cx="469744" cy="259045"/>
    <xdr:sp macro="" textlink="">
      <xdr:nvSpPr>
        <xdr:cNvPr id="480" name="n_2mainValue【認定こども園・幼稚園・保育所】&#10;一人当たり面積"/>
        <xdr:cNvSpPr txBox="1"/>
      </xdr:nvSpPr>
      <xdr:spPr>
        <a:xfrm>
          <a:off x="20199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90187</xdr:rowOff>
    </xdr:from>
    <xdr:ext cx="469744" cy="259045"/>
    <xdr:sp macro="" textlink="">
      <xdr:nvSpPr>
        <xdr:cNvPr id="481" name="n_3mainValue【認定こども園・幼稚園・保育所】&#10;一人当たり面積"/>
        <xdr:cNvSpPr txBox="1"/>
      </xdr:nvSpPr>
      <xdr:spPr>
        <a:xfrm>
          <a:off x="19310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4" name="テキスト ボックス 49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4" name="テキスト ボックス 50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08" name="直線コネクタ 507"/>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09"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10" name="直線コネクタ 509"/>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11"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12" name="直線コネクタ 511"/>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13"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14" name="フローチャート: 判断 513"/>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15" name="フローチャート: 判断 51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6" name="フローチャート: 判断 515"/>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17" name="フローチャート: 判断 516"/>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18" name="フローチャート: 判断 517"/>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128815</xdr:rowOff>
    </xdr:from>
    <xdr:to>
      <xdr:col>85</xdr:col>
      <xdr:colOff>177800</xdr:colOff>
      <xdr:row>61</xdr:row>
      <xdr:rowOff>58965</xdr:rowOff>
    </xdr:to>
    <xdr:sp macro="" textlink="">
      <xdr:nvSpPr>
        <xdr:cNvPr id="524" name="楕円 523"/>
        <xdr:cNvSpPr/>
      </xdr:nvSpPr>
      <xdr:spPr>
        <a:xfrm>
          <a:off x="162687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107242</xdr:rowOff>
    </xdr:from>
    <xdr:ext cx="405111" cy="259045"/>
    <xdr:sp macro="" textlink="">
      <xdr:nvSpPr>
        <xdr:cNvPr id="525" name="【学校施設】&#10;有形固定資産減価償却率該当値テキスト"/>
        <xdr:cNvSpPr txBox="1"/>
      </xdr:nvSpPr>
      <xdr:spPr>
        <a:xfrm>
          <a:off x="16357600"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171269</xdr:rowOff>
    </xdr:from>
    <xdr:to>
      <xdr:col>81</xdr:col>
      <xdr:colOff>101600</xdr:colOff>
      <xdr:row>61</xdr:row>
      <xdr:rowOff>101419</xdr:rowOff>
    </xdr:to>
    <xdr:sp macro="" textlink="">
      <xdr:nvSpPr>
        <xdr:cNvPr id="526" name="楕円 525"/>
        <xdr:cNvSpPr/>
      </xdr:nvSpPr>
      <xdr:spPr>
        <a:xfrm>
          <a:off x="15430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8165</xdr:rowOff>
    </xdr:from>
    <xdr:to>
      <xdr:col>85</xdr:col>
      <xdr:colOff>127000</xdr:colOff>
      <xdr:row>61</xdr:row>
      <xdr:rowOff>50619</xdr:rowOff>
    </xdr:to>
    <xdr:cxnSp macro="">
      <xdr:nvCxnSpPr>
        <xdr:cNvPr id="527" name="直線コネクタ 526"/>
        <xdr:cNvCxnSpPr/>
      </xdr:nvCxnSpPr>
      <xdr:spPr>
        <a:xfrm flipV="1">
          <a:off x="15481300" y="10466615"/>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102688</xdr:rowOff>
    </xdr:from>
    <xdr:to>
      <xdr:col>76</xdr:col>
      <xdr:colOff>165100</xdr:colOff>
      <xdr:row>61</xdr:row>
      <xdr:rowOff>32838</xdr:rowOff>
    </xdr:to>
    <xdr:sp macro="" textlink="">
      <xdr:nvSpPr>
        <xdr:cNvPr id="528" name="楕円 527"/>
        <xdr:cNvSpPr/>
      </xdr:nvSpPr>
      <xdr:spPr>
        <a:xfrm>
          <a:off x="14541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153488</xdr:rowOff>
    </xdr:from>
    <xdr:to>
      <xdr:col>81</xdr:col>
      <xdr:colOff>50800</xdr:colOff>
      <xdr:row>61</xdr:row>
      <xdr:rowOff>50619</xdr:rowOff>
    </xdr:to>
    <xdr:cxnSp macro="">
      <xdr:nvCxnSpPr>
        <xdr:cNvPr id="529" name="直線コネクタ 528"/>
        <xdr:cNvCxnSpPr/>
      </xdr:nvCxnSpPr>
      <xdr:spPr>
        <a:xfrm>
          <a:off x="14592300" y="10440488"/>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109220</xdr:rowOff>
    </xdr:from>
    <xdr:to>
      <xdr:col>72</xdr:col>
      <xdr:colOff>38100</xdr:colOff>
      <xdr:row>61</xdr:row>
      <xdr:rowOff>39370</xdr:rowOff>
    </xdr:to>
    <xdr:sp macro="" textlink="">
      <xdr:nvSpPr>
        <xdr:cNvPr id="530" name="楕円 529"/>
        <xdr:cNvSpPr/>
      </xdr:nvSpPr>
      <xdr:spPr>
        <a:xfrm>
          <a:off x="13652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153488</xdr:rowOff>
    </xdr:from>
    <xdr:to>
      <xdr:col>76</xdr:col>
      <xdr:colOff>114300</xdr:colOff>
      <xdr:row>60</xdr:row>
      <xdr:rowOff>160020</xdr:rowOff>
    </xdr:to>
    <xdr:cxnSp macro="">
      <xdr:nvCxnSpPr>
        <xdr:cNvPr id="531" name="直線コネクタ 530"/>
        <xdr:cNvCxnSpPr/>
      </xdr:nvCxnSpPr>
      <xdr:spPr>
        <a:xfrm flipV="1">
          <a:off x="13703300" y="104404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32"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33"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34"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35"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92546</xdr:rowOff>
    </xdr:from>
    <xdr:ext cx="405111" cy="259045"/>
    <xdr:sp macro="" textlink="">
      <xdr:nvSpPr>
        <xdr:cNvPr id="536" name="n_1mainValue【学校施設】&#10;有形固定資産減価償却率"/>
        <xdr:cNvSpPr txBox="1"/>
      </xdr:nvSpPr>
      <xdr:spPr>
        <a:xfrm>
          <a:off x="15266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23965</xdr:rowOff>
    </xdr:from>
    <xdr:ext cx="405111" cy="259045"/>
    <xdr:sp macro="" textlink="">
      <xdr:nvSpPr>
        <xdr:cNvPr id="537" name="n_2mainValue【学校施設】&#10;有形固定資産減価償却率"/>
        <xdr:cNvSpPr txBox="1"/>
      </xdr:nvSpPr>
      <xdr:spPr>
        <a:xfrm>
          <a:off x="14389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30497</xdr:rowOff>
    </xdr:from>
    <xdr:ext cx="405111" cy="259045"/>
    <xdr:sp macro="" textlink="">
      <xdr:nvSpPr>
        <xdr:cNvPr id="538" name="n_3mainValue【学校施設】&#10;有形固定資産減価償却率"/>
        <xdr:cNvSpPr txBox="1"/>
      </xdr:nvSpPr>
      <xdr:spPr>
        <a:xfrm>
          <a:off x="13500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0" name="直線コネクタ 5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61" name="直線コネクタ 560"/>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62"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63" name="直線コネクタ 562"/>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64"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65" name="直線コネクタ 564"/>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66" name="【学校施設】&#10;一人当たり面積平均値テキスト"/>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67" name="フローチャート: 判断 566"/>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68" name="フローチャート: 判断 567"/>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69" name="フローチャート: 判断 568"/>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70" name="フローチャート: 判断 569"/>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71" name="フローチャート: 判断 570"/>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144882</xdr:rowOff>
    </xdr:from>
    <xdr:to>
      <xdr:col>116</xdr:col>
      <xdr:colOff>114300</xdr:colOff>
      <xdr:row>63</xdr:row>
      <xdr:rowOff>75032</xdr:rowOff>
    </xdr:to>
    <xdr:sp macro="" textlink="">
      <xdr:nvSpPr>
        <xdr:cNvPr id="577" name="楕円 576"/>
        <xdr:cNvSpPr/>
      </xdr:nvSpPr>
      <xdr:spPr>
        <a:xfrm>
          <a:off x="22110700" y="107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59809</xdr:rowOff>
    </xdr:from>
    <xdr:ext cx="469744" cy="259045"/>
    <xdr:sp macro="" textlink="">
      <xdr:nvSpPr>
        <xdr:cNvPr id="578" name="【学校施設】&#10;一人当たり面積該当値テキスト"/>
        <xdr:cNvSpPr txBox="1"/>
      </xdr:nvSpPr>
      <xdr:spPr>
        <a:xfrm>
          <a:off x="22199600" y="1068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141224</xdr:rowOff>
    </xdr:from>
    <xdr:to>
      <xdr:col>112</xdr:col>
      <xdr:colOff>38100</xdr:colOff>
      <xdr:row>63</xdr:row>
      <xdr:rowOff>71374</xdr:rowOff>
    </xdr:to>
    <xdr:sp macro="" textlink="">
      <xdr:nvSpPr>
        <xdr:cNvPr id="579" name="楕円 578"/>
        <xdr:cNvSpPr/>
      </xdr:nvSpPr>
      <xdr:spPr>
        <a:xfrm>
          <a:off x="21272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20574</xdr:rowOff>
    </xdr:from>
    <xdr:to>
      <xdr:col>116</xdr:col>
      <xdr:colOff>63500</xdr:colOff>
      <xdr:row>63</xdr:row>
      <xdr:rowOff>24232</xdr:rowOff>
    </xdr:to>
    <xdr:cxnSp macro="">
      <xdr:nvCxnSpPr>
        <xdr:cNvPr id="580" name="直線コネクタ 579"/>
        <xdr:cNvCxnSpPr/>
      </xdr:nvCxnSpPr>
      <xdr:spPr>
        <a:xfrm>
          <a:off x="21323300" y="10821924"/>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137566</xdr:rowOff>
    </xdr:from>
    <xdr:to>
      <xdr:col>107</xdr:col>
      <xdr:colOff>101600</xdr:colOff>
      <xdr:row>63</xdr:row>
      <xdr:rowOff>67716</xdr:rowOff>
    </xdr:to>
    <xdr:sp macro="" textlink="">
      <xdr:nvSpPr>
        <xdr:cNvPr id="581" name="楕円 580"/>
        <xdr:cNvSpPr/>
      </xdr:nvSpPr>
      <xdr:spPr>
        <a:xfrm>
          <a:off x="20383500" y="1076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16916</xdr:rowOff>
    </xdr:from>
    <xdr:to>
      <xdr:col>111</xdr:col>
      <xdr:colOff>177800</xdr:colOff>
      <xdr:row>63</xdr:row>
      <xdr:rowOff>20574</xdr:rowOff>
    </xdr:to>
    <xdr:cxnSp macro="">
      <xdr:nvCxnSpPr>
        <xdr:cNvPr id="582" name="直線コネクタ 581"/>
        <xdr:cNvCxnSpPr/>
      </xdr:nvCxnSpPr>
      <xdr:spPr>
        <a:xfrm>
          <a:off x="20434300" y="1081826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157683</xdr:rowOff>
    </xdr:from>
    <xdr:to>
      <xdr:col>102</xdr:col>
      <xdr:colOff>165100</xdr:colOff>
      <xdr:row>63</xdr:row>
      <xdr:rowOff>87833</xdr:rowOff>
    </xdr:to>
    <xdr:sp macro="" textlink="">
      <xdr:nvSpPr>
        <xdr:cNvPr id="583" name="楕円 582"/>
        <xdr:cNvSpPr/>
      </xdr:nvSpPr>
      <xdr:spPr>
        <a:xfrm>
          <a:off x="19494500" y="1078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16916</xdr:rowOff>
    </xdr:from>
    <xdr:to>
      <xdr:col>107</xdr:col>
      <xdr:colOff>50800</xdr:colOff>
      <xdr:row>63</xdr:row>
      <xdr:rowOff>37033</xdr:rowOff>
    </xdr:to>
    <xdr:cxnSp macro="">
      <xdr:nvCxnSpPr>
        <xdr:cNvPr id="584" name="直線コネクタ 583"/>
        <xdr:cNvCxnSpPr/>
      </xdr:nvCxnSpPr>
      <xdr:spPr>
        <a:xfrm flipV="1">
          <a:off x="19545300" y="10818266"/>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585" name="n_1aveValue【学校施設】&#10;一人当たり面積"/>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586" name="n_2aveValue【学校施設】&#10;一人当たり面積"/>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587"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588"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62501</xdr:rowOff>
    </xdr:from>
    <xdr:ext cx="469744" cy="259045"/>
    <xdr:sp macro="" textlink="">
      <xdr:nvSpPr>
        <xdr:cNvPr id="589" name="n_1mainValue【学校施設】&#10;一人当たり面積"/>
        <xdr:cNvSpPr txBox="1"/>
      </xdr:nvSpPr>
      <xdr:spPr>
        <a:xfrm>
          <a:off x="210757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58843</xdr:rowOff>
    </xdr:from>
    <xdr:ext cx="469744" cy="259045"/>
    <xdr:sp macro="" textlink="">
      <xdr:nvSpPr>
        <xdr:cNvPr id="590" name="n_2mainValue【学校施設】&#10;一人当たり面積"/>
        <xdr:cNvSpPr txBox="1"/>
      </xdr:nvSpPr>
      <xdr:spPr>
        <a:xfrm>
          <a:off x="201994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78960</xdr:rowOff>
    </xdr:from>
    <xdr:ext cx="469744" cy="259045"/>
    <xdr:sp macro="" textlink="">
      <xdr:nvSpPr>
        <xdr:cNvPr id="591" name="n_3mainValue【学校施設】&#10;一人当たり面積"/>
        <xdr:cNvSpPr txBox="1"/>
      </xdr:nvSpPr>
      <xdr:spPr>
        <a:xfrm>
          <a:off x="19310427" y="1088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4" name="テキスト ボックス 60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2" name="テキスト ボックス 61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4" name="テキスト ボックス 61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16" name="直線コネクタ 615"/>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8" name="直線コネクタ 61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19"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20" name="直線コネクタ 619"/>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621" name="【児童館】&#10;有形固定資産減価償却率平均値テキスト"/>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22" name="フローチャート: 判断 62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23" name="フローチャート: 判断 62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24" name="フローチャート: 判断 623"/>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25" name="フローチャート: 判断 62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26" name="フローチャート: 判断 625"/>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32" name="楕円 631"/>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33" name="【児童館】&#10;有形固定資産減価償却率該当値テキスト"/>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34" name="楕円 633"/>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35" name="直線コネクタ 634"/>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36" name="楕円 635"/>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37" name="直線コネクタ 636"/>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38" name="楕円 637"/>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39" name="直線コネクタ 638"/>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40"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641" name="n_2aveValue【児童館】&#10;有形固定資産減価償却率"/>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642" name="n_3aveValue【児童館】&#10;有形固定資産減価償却率"/>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43" name="n_4ave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44" name="n_1mainValue【児童館】&#10;有形固定資産減価償却率"/>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45" name="n_2mainValue【児童館】&#10;有形固定資産減価償却率"/>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46" name="n_3mainValue【児童館】&#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70" name="直線コネクタ 669"/>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71"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72" name="直線コネクタ 671"/>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73"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74" name="直線コネクタ 673"/>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75"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76" name="フローチャート: 判断 67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7" name="フローチャート: 判断 67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678" name="フローチャート: 判断 677"/>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9" name="フローチャート: 判断 678"/>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680" name="フローチャート: 判断 679"/>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686" name="楕円 685"/>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687"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688" name="楕円 687"/>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689" name="直線コネクタ 688"/>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690" name="楕円 689"/>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691" name="直線コネクタ 690"/>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692" name="楕円 691"/>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693" name="直線コネクタ 692"/>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94"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695" name="n_2aveValue【児童館】&#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96"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697" name="n_4aveValue【児童館】&#10;一人当たり面積"/>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698"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699" name="n_2mainValue【児童館】&#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700" name="n_3mainValue【児童館】&#10;一人当たり面積"/>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3" name="テキスト ボックス 71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1" name="テキスト ボックス 72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3" name="テキスト ボックス 72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25" name="直線コネクタ 724"/>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26"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27" name="直線コネクタ 726"/>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28"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29" name="直線コネクタ 728"/>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730" name="【公民館】&#10;有形固定資産減価償却率平均値テキスト"/>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31" name="フローチャート: 判断 730"/>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32" name="フローチャート: 判断 731"/>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33" name="フローチャート: 判断 732"/>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34" name="フローチャート: 判断 733"/>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35" name="フローチャート: 判断 734"/>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741" name="楕円 740"/>
        <xdr:cNvSpPr/>
      </xdr:nvSpPr>
      <xdr:spPr>
        <a:xfrm>
          <a:off x="16268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3827</xdr:rowOff>
    </xdr:from>
    <xdr:ext cx="405111" cy="259045"/>
    <xdr:sp macro="" textlink="">
      <xdr:nvSpPr>
        <xdr:cNvPr id="742" name="【公民館】&#10;有形固定資産減価償却率該当値テキスト"/>
        <xdr:cNvSpPr txBox="1"/>
      </xdr:nvSpPr>
      <xdr:spPr>
        <a:xfrm>
          <a:off x="16357600"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636</xdr:rowOff>
    </xdr:from>
    <xdr:to>
      <xdr:col>81</xdr:col>
      <xdr:colOff>101600</xdr:colOff>
      <xdr:row>105</xdr:row>
      <xdr:rowOff>102236</xdr:rowOff>
    </xdr:to>
    <xdr:sp macro="" textlink="">
      <xdr:nvSpPr>
        <xdr:cNvPr id="743" name="楕円 742"/>
        <xdr:cNvSpPr/>
      </xdr:nvSpPr>
      <xdr:spPr>
        <a:xfrm>
          <a:off x="154305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51436</xdr:rowOff>
    </xdr:from>
    <xdr:to>
      <xdr:col>85</xdr:col>
      <xdr:colOff>127000</xdr:colOff>
      <xdr:row>105</xdr:row>
      <xdr:rowOff>76200</xdr:rowOff>
    </xdr:to>
    <xdr:cxnSp macro="">
      <xdr:nvCxnSpPr>
        <xdr:cNvPr id="744" name="直線コネクタ 743"/>
        <xdr:cNvCxnSpPr/>
      </xdr:nvCxnSpPr>
      <xdr:spPr>
        <a:xfrm>
          <a:off x="15481300" y="18053686"/>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130175</xdr:rowOff>
    </xdr:from>
    <xdr:to>
      <xdr:col>76</xdr:col>
      <xdr:colOff>165100</xdr:colOff>
      <xdr:row>105</xdr:row>
      <xdr:rowOff>60325</xdr:rowOff>
    </xdr:to>
    <xdr:sp macro="" textlink="">
      <xdr:nvSpPr>
        <xdr:cNvPr id="745" name="楕円 744"/>
        <xdr:cNvSpPr/>
      </xdr:nvSpPr>
      <xdr:spPr>
        <a:xfrm>
          <a:off x="14541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9525</xdr:rowOff>
    </xdr:from>
    <xdr:to>
      <xdr:col>81</xdr:col>
      <xdr:colOff>50800</xdr:colOff>
      <xdr:row>105</xdr:row>
      <xdr:rowOff>51436</xdr:rowOff>
    </xdr:to>
    <xdr:cxnSp macro="">
      <xdr:nvCxnSpPr>
        <xdr:cNvPr id="746" name="直線コネクタ 745"/>
        <xdr:cNvCxnSpPr/>
      </xdr:nvCxnSpPr>
      <xdr:spPr>
        <a:xfrm>
          <a:off x="14592300" y="180117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47" name="楕円 746"/>
        <xdr:cNvSpPr/>
      </xdr:nvSpPr>
      <xdr:spPr>
        <a:xfrm>
          <a:off x="136525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146686</xdr:rowOff>
    </xdr:from>
    <xdr:to>
      <xdr:col>76</xdr:col>
      <xdr:colOff>114300</xdr:colOff>
      <xdr:row>105</xdr:row>
      <xdr:rowOff>9525</xdr:rowOff>
    </xdr:to>
    <xdr:cxnSp macro="">
      <xdr:nvCxnSpPr>
        <xdr:cNvPr id="748" name="直線コネクタ 747"/>
        <xdr:cNvCxnSpPr/>
      </xdr:nvCxnSpPr>
      <xdr:spPr>
        <a:xfrm>
          <a:off x="13703300" y="179774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749"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750"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751"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752" name="n_4aveValue【公民館】&#10;有形固定資産減価償却率"/>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93363</xdr:rowOff>
    </xdr:from>
    <xdr:ext cx="405111" cy="259045"/>
    <xdr:sp macro="" textlink="">
      <xdr:nvSpPr>
        <xdr:cNvPr id="753" name="n_1mainValue【公民館】&#10;有形固定資産減価償却率"/>
        <xdr:cNvSpPr txBox="1"/>
      </xdr:nvSpPr>
      <xdr:spPr>
        <a:xfrm>
          <a:off x="15266044"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51452</xdr:rowOff>
    </xdr:from>
    <xdr:ext cx="405111" cy="259045"/>
    <xdr:sp macro="" textlink="">
      <xdr:nvSpPr>
        <xdr:cNvPr id="754" name="n_2mainValue【公民館】&#10;有形固定資産減価償却率"/>
        <xdr:cNvSpPr txBox="1"/>
      </xdr:nvSpPr>
      <xdr:spPr>
        <a:xfrm>
          <a:off x="143897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755" name="n_3mainValue【公民館】&#10;有形固定資産減価償却率"/>
        <xdr:cNvSpPr txBox="1"/>
      </xdr:nvSpPr>
      <xdr:spPr>
        <a:xfrm>
          <a:off x="13500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6" name="直線コネクタ 7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7" name="テキスト ボックス 7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8" name="直線コネクタ 7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9" name="テキスト ボックス 7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0" name="直線コネクタ 7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1" name="テキスト ボックス 7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2" name="直線コネクタ 7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3" name="テキスト ボックス 7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4" name="直線コネクタ 7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5" name="テキスト ボックス 7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79" name="直線コネクタ 778"/>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80"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81" name="直線コネクタ 780"/>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82"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83" name="直線コネクタ 782"/>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84"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85" name="フローチャート: 判断 784"/>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86" name="フローチャート: 判断 785"/>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87" name="フローチャート: 判断 786"/>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88" name="フローチャート: 判断 787"/>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89" name="フローチャート: 判断 788"/>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40639</xdr:rowOff>
    </xdr:from>
    <xdr:to>
      <xdr:col>116</xdr:col>
      <xdr:colOff>114300</xdr:colOff>
      <xdr:row>105</xdr:row>
      <xdr:rowOff>142239</xdr:rowOff>
    </xdr:to>
    <xdr:sp macro="" textlink="">
      <xdr:nvSpPr>
        <xdr:cNvPr id="795" name="楕円 794"/>
        <xdr:cNvSpPr/>
      </xdr:nvSpPr>
      <xdr:spPr>
        <a:xfrm>
          <a:off x="221107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63516</xdr:rowOff>
    </xdr:from>
    <xdr:ext cx="469744" cy="259045"/>
    <xdr:sp macro="" textlink="">
      <xdr:nvSpPr>
        <xdr:cNvPr id="796" name="【公民館】&#10;一人当たり面積該当値テキスト"/>
        <xdr:cNvSpPr txBox="1"/>
      </xdr:nvSpPr>
      <xdr:spPr>
        <a:xfrm>
          <a:off x="22199600"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40639</xdr:rowOff>
    </xdr:from>
    <xdr:to>
      <xdr:col>112</xdr:col>
      <xdr:colOff>38100</xdr:colOff>
      <xdr:row>105</xdr:row>
      <xdr:rowOff>142239</xdr:rowOff>
    </xdr:to>
    <xdr:sp macro="" textlink="">
      <xdr:nvSpPr>
        <xdr:cNvPr id="797" name="楕円 796"/>
        <xdr:cNvSpPr/>
      </xdr:nvSpPr>
      <xdr:spPr>
        <a:xfrm>
          <a:off x="21272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91439</xdr:rowOff>
    </xdr:from>
    <xdr:to>
      <xdr:col>116</xdr:col>
      <xdr:colOff>63500</xdr:colOff>
      <xdr:row>105</xdr:row>
      <xdr:rowOff>91439</xdr:rowOff>
    </xdr:to>
    <xdr:cxnSp macro="">
      <xdr:nvCxnSpPr>
        <xdr:cNvPr id="798" name="直線コネクタ 797"/>
        <xdr:cNvCxnSpPr/>
      </xdr:nvCxnSpPr>
      <xdr:spPr>
        <a:xfrm>
          <a:off x="21323300" y="180936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36830</xdr:rowOff>
    </xdr:from>
    <xdr:to>
      <xdr:col>107</xdr:col>
      <xdr:colOff>101600</xdr:colOff>
      <xdr:row>105</xdr:row>
      <xdr:rowOff>138430</xdr:rowOff>
    </xdr:to>
    <xdr:sp macro="" textlink="">
      <xdr:nvSpPr>
        <xdr:cNvPr id="799" name="楕円 798"/>
        <xdr:cNvSpPr/>
      </xdr:nvSpPr>
      <xdr:spPr>
        <a:xfrm>
          <a:off x="2038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87630</xdr:rowOff>
    </xdr:from>
    <xdr:to>
      <xdr:col>111</xdr:col>
      <xdr:colOff>177800</xdr:colOff>
      <xdr:row>105</xdr:row>
      <xdr:rowOff>91439</xdr:rowOff>
    </xdr:to>
    <xdr:cxnSp macro="">
      <xdr:nvCxnSpPr>
        <xdr:cNvPr id="800" name="直線コネクタ 799"/>
        <xdr:cNvCxnSpPr/>
      </xdr:nvCxnSpPr>
      <xdr:spPr>
        <a:xfrm>
          <a:off x="20434300" y="180898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36830</xdr:rowOff>
    </xdr:from>
    <xdr:to>
      <xdr:col>102</xdr:col>
      <xdr:colOff>165100</xdr:colOff>
      <xdr:row>105</xdr:row>
      <xdr:rowOff>138430</xdr:rowOff>
    </xdr:to>
    <xdr:sp macro="" textlink="">
      <xdr:nvSpPr>
        <xdr:cNvPr id="801" name="楕円 800"/>
        <xdr:cNvSpPr/>
      </xdr:nvSpPr>
      <xdr:spPr>
        <a:xfrm>
          <a:off x="19494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87630</xdr:rowOff>
    </xdr:from>
    <xdr:to>
      <xdr:col>107</xdr:col>
      <xdr:colOff>50800</xdr:colOff>
      <xdr:row>105</xdr:row>
      <xdr:rowOff>87630</xdr:rowOff>
    </xdr:to>
    <xdr:cxnSp macro="">
      <xdr:nvCxnSpPr>
        <xdr:cNvPr id="802" name="直線コネクタ 801"/>
        <xdr:cNvCxnSpPr/>
      </xdr:nvCxnSpPr>
      <xdr:spPr>
        <a:xfrm>
          <a:off x="19545300" y="1808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803" name="n_1aveValue【公民館】&#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804" name="n_2aveValue【公民館】&#10;一人当たり面積"/>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805" name="n_3aveValue【公民館】&#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806" name="n_4aveValue【公民館】&#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158766</xdr:rowOff>
    </xdr:from>
    <xdr:ext cx="469744" cy="259045"/>
    <xdr:sp macro="" textlink="">
      <xdr:nvSpPr>
        <xdr:cNvPr id="807" name="n_1mainValue【公民館】&#10;一人当たり面積"/>
        <xdr:cNvSpPr txBox="1"/>
      </xdr:nvSpPr>
      <xdr:spPr>
        <a:xfrm>
          <a:off x="210757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808" name="n_2main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154957</xdr:rowOff>
    </xdr:from>
    <xdr:ext cx="469744" cy="259045"/>
    <xdr:sp macro="" textlink="">
      <xdr:nvSpPr>
        <xdr:cNvPr id="809" name="n_3mainValue【公民館】&#10;一人当たり面積"/>
        <xdr:cNvSpPr txBox="1"/>
      </xdr:nvSpPr>
      <xdr:spPr>
        <a:xfrm>
          <a:off x="19310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認定こども園・幼稚園・保育所及び公民館の一人当たりの面積が類似団体に比べ高いため、施設の更新にあたっては、施設保有量の適正化や可能なものについては民営化を検討する必要がある。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道路は、一人当たりの延長や有形固定資産減価償却率は類似団体に比べ低いため、長期的に効果的な維持管理ができるよう努めていく。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公営住宅、学校施設、児童館は、一人当たり面積は類似団体に比べ低いが、有形固定資産減価償却率は高いため、施設の更新を検討する際に現在の規模で需要を満たしているかどうか検討する必要がある。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公民館については、一人当たり面積は類似団体と同程度であるが、今後の人口増減も踏まえたうえで、施設更新を検討する際には、現在の規模で需要を満たしているかどうか検討する必要がある。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88,521
83,659
108.33
36,627,914
35,223,976
1,166,389
19,359,100
29,366,388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xdr:rowOff>
    </xdr:from>
    <xdr:to>
      <xdr:col>24</xdr:col>
      <xdr:colOff>114300</xdr:colOff>
      <xdr:row>39</xdr:row>
      <xdr:rowOff>102507</xdr:rowOff>
    </xdr:to>
    <xdr:sp macro="" textlink="">
      <xdr:nvSpPr>
        <xdr:cNvPr id="74" name="楕円 73"/>
        <xdr:cNvSpPr/>
      </xdr:nvSpPr>
      <xdr:spPr>
        <a:xfrm>
          <a:off x="4584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150784</xdr:rowOff>
    </xdr:from>
    <xdr:ext cx="405111" cy="259045"/>
    <xdr:sp macro="" textlink="">
      <xdr:nvSpPr>
        <xdr:cNvPr id="75" name="【図書館】&#10;有形固定資産減価償却率該当値テキスト"/>
        <xdr:cNvSpPr txBox="1"/>
      </xdr:nvSpPr>
      <xdr:spPr>
        <a:xfrm>
          <a:off x="4673600"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129903</xdr:rowOff>
    </xdr:from>
    <xdr:to>
      <xdr:col>20</xdr:col>
      <xdr:colOff>38100</xdr:colOff>
      <xdr:row>39</xdr:row>
      <xdr:rowOff>60053</xdr:rowOff>
    </xdr:to>
    <xdr:sp macro="" textlink="">
      <xdr:nvSpPr>
        <xdr:cNvPr id="76" name="楕円 75"/>
        <xdr:cNvSpPr/>
      </xdr:nvSpPr>
      <xdr:spPr>
        <a:xfrm>
          <a:off x="3746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9253</xdr:rowOff>
    </xdr:from>
    <xdr:to>
      <xdr:col>24</xdr:col>
      <xdr:colOff>63500</xdr:colOff>
      <xdr:row>39</xdr:row>
      <xdr:rowOff>51707</xdr:rowOff>
    </xdr:to>
    <xdr:cxnSp macro="">
      <xdr:nvCxnSpPr>
        <xdr:cNvPr id="77" name="直線コネクタ 76"/>
        <xdr:cNvCxnSpPr/>
      </xdr:nvCxnSpPr>
      <xdr:spPr>
        <a:xfrm>
          <a:off x="3797300" y="669580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85816</xdr:rowOff>
    </xdr:from>
    <xdr:to>
      <xdr:col>15</xdr:col>
      <xdr:colOff>101600</xdr:colOff>
      <xdr:row>39</xdr:row>
      <xdr:rowOff>15966</xdr:rowOff>
    </xdr:to>
    <xdr:sp macro="" textlink="">
      <xdr:nvSpPr>
        <xdr:cNvPr id="78" name="楕円 77"/>
        <xdr:cNvSpPr/>
      </xdr:nvSpPr>
      <xdr:spPr>
        <a:xfrm>
          <a:off x="28575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136616</xdr:rowOff>
    </xdr:from>
    <xdr:to>
      <xdr:col>19</xdr:col>
      <xdr:colOff>177800</xdr:colOff>
      <xdr:row>39</xdr:row>
      <xdr:rowOff>9253</xdr:rowOff>
    </xdr:to>
    <xdr:cxnSp macro="">
      <xdr:nvCxnSpPr>
        <xdr:cNvPr id="79" name="直線コネクタ 78"/>
        <xdr:cNvCxnSpPr/>
      </xdr:nvCxnSpPr>
      <xdr:spPr>
        <a:xfrm>
          <a:off x="2908300" y="665171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48260</xdr:rowOff>
    </xdr:from>
    <xdr:to>
      <xdr:col>10</xdr:col>
      <xdr:colOff>165100</xdr:colOff>
      <xdr:row>38</xdr:row>
      <xdr:rowOff>149860</xdr:rowOff>
    </xdr:to>
    <xdr:sp macro="" textlink="">
      <xdr:nvSpPr>
        <xdr:cNvPr id="80" name="楕円 79"/>
        <xdr:cNvSpPr/>
      </xdr:nvSpPr>
      <xdr:spPr>
        <a:xfrm>
          <a:off x="1968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99060</xdr:rowOff>
    </xdr:from>
    <xdr:to>
      <xdr:col>15</xdr:col>
      <xdr:colOff>50800</xdr:colOff>
      <xdr:row>38</xdr:row>
      <xdr:rowOff>136616</xdr:rowOff>
    </xdr:to>
    <xdr:cxnSp macro="">
      <xdr:nvCxnSpPr>
        <xdr:cNvPr id="81" name="直線コネクタ 80"/>
        <xdr:cNvCxnSpPr/>
      </xdr:nvCxnSpPr>
      <xdr:spPr>
        <a:xfrm>
          <a:off x="2019300" y="661416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2"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3"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4"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5"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51180</xdr:rowOff>
    </xdr:from>
    <xdr:ext cx="405111" cy="259045"/>
    <xdr:sp macro="" textlink="">
      <xdr:nvSpPr>
        <xdr:cNvPr id="86" name="n_1mainValue【図書館】&#10;有形固定資産減価償却率"/>
        <xdr:cNvSpPr txBox="1"/>
      </xdr:nvSpPr>
      <xdr:spPr>
        <a:xfrm>
          <a:off x="35820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7093</xdr:rowOff>
    </xdr:from>
    <xdr:ext cx="405111" cy="259045"/>
    <xdr:sp macro="" textlink="">
      <xdr:nvSpPr>
        <xdr:cNvPr id="87" name="n_2mainValue【図書館】&#10;有形固定資産減価償却率"/>
        <xdr:cNvSpPr txBox="1"/>
      </xdr:nvSpPr>
      <xdr:spPr>
        <a:xfrm>
          <a:off x="27057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8" name="n_3mainValue【図書館】&#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7"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28" name="楕円 127"/>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29" name="【図書館】&#10;一人当たり面積該当値テキスト"/>
        <xdr:cNvSpPr txBox="1"/>
      </xdr:nvSpPr>
      <xdr:spPr>
        <a:xfrm>
          <a:off x="10515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30" name="楕円 129"/>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133350</xdr:rowOff>
    </xdr:to>
    <xdr:cxnSp macro="">
      <xdr:nvCxnSpPr>
        <xdr:cNvPr id="131" name="直線コネクタ 130"/>
        <xdr:cNvCxnSpPr/>
      </xdr:nvCxnSpPr>
      <xdr:spPr>
        <a:xfrm>
          <a:off x="9639300" y="681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2" name="楕円 131"/>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133350</xdr:rowOff>
    </xdr:to>
    <xdr:cxnSp macro="">
      <xdr:nvCxnSpPr>
        <xdr:cNvPr id="133" name="直線コネクタ 132"/>
        <xdr:cNvCxnSpPr/>
      </xdr:nvCxnSpPr>
      <xdr:spPr>
        <a:xfrm>
          <a:off x="8750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34" name="楕円 133"/>
        <xdr:cNvSpPr/>
      </xdr:nvSpPr>
      <xdr:spPr>
        <a:xfrm>
          <a:off x="781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133350</xdr:rowOff>
    </xdr:to>
    <xdr:cxnSp macro="">
      <xdr:nvCxnSpPr>
        <xdr:cNvPr id="135" name="直線コネクタ 134"/>
        <xdr:cNvCxnSpPr/>
      </xdr:nvCxnSpPr>
      <xdr:spPr>
        <a:xfrm>
          <a:off x="7861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6"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7"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8"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9"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40" name="n_1mainValue【図書館】&#10;一人当たり面積"/>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41" name="n_2mainValue【図書館】&#10;一人当たり面積"/>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42" name="n_3mainValue【図書館】&#10;一人当たり面積"/>
        <xdr:cNvSpPr txBox="1"/>
      </xdr:nvSpPr>
      <xdr:spPr>
        <a:xfrm>
          <a:off x="7626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3"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128815</xdr:rowOff>
    </xdr:from>
    <xdr:to>
      <xdr:col>24</xdr:col>
      <xdr:colOff>114300</xdr:colOff>
      <xdr:row>57</xdr:row>
      <xdr:rowOff>58965</xdr:rowOff>
    </xdr:to>
    <xdr:sp macro="" textlink="">
      <xdr:nvSpPr>
        <xdr:cNvPr id="184" name="楕円 183"/>
        <xdr:cNvSpPr/>
      </xdr:nvSpPr>
      <xdr:spPr>
        <a:xfrm>
          <a:off x="4584700" y="97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151692</xdr:rowOff>
    </xdr:from>
    <xdr:ext cx="405111" cy="259045"/>
    <xdr:sp macro="" textlink="">
      <xdr:nvSpPr>
        <xdr:cNvPr id="185" name="【体育館・プール】&#10;有形固定資産減価償却率該当値テキスト"/>
        <xdr:cNvSpPr txBox="1"/>
      </xdr:nvSpPr>
      <xdr:spPr>
        <a:xfrm>
          <a:off x="4673600" y="958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153307</xdr:rowOff>
    </xdr:from>
    <xdr:to>
      <xdr:col>20</xdr:col>
      <xdr:colOff>38100</xdr:colOff>
      <xdr:row>60</xdr:row>
      <xdr:rowOff>83457</xdr:rowOff>
    </xdr:to>
    <xdr:sp macro="" textlink="">
      <xdr:nvSpPr>
        <xdr:cNvPr id="186" name="楕円 185"/>
        <xdr:cNvSpPr/>
      </xdr:nvSpPr>
      <xdr:spPr>
        <a:xfrm>
          <a:off x="3746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8165</xdr:rowOff>
    </xdr:from>
    <xdr:to>
      <xdr:col>24</xdr:col>
      <xdr:colOff>63500</xdr:colOff>
      <xdr:row>60</xdr:row>
      <xdr:rowOff>32657</xdr:rowOff>
    </xdr:to>
    <xdr:cxnSp macro="">
      <xdr:nvCxnSpPr>
        <xdr:cNvPr id="187" name="直線コネクタ 186"/>
        <xdr:cNvCxnSpPr/>
      </xdr:nvCxnSpPr>
      <xdr:spPr>
        <a:xfrm flipV="1">
          <a:off x="3797300" y="9780815"/>
          <a:ext cx="838200" cy="53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101056</xdr:rowOff>
    </xdr:from>
    <xdr:to>
      <xdr:col>15</xdr:col>
      <xdr:colOff>101600</xdr:colOff>
      <xdr:row>60</xdr:row>
      <xdr:rowOff>31206</xdr:rowOff>
    </xdr:to>
    <xdr:sp macro="" textlink="">
      <xdr:nvSpPr>
        <xdr:cNvPr id="188" name="楕円 187"/>
        <xdr:cNvSpPr/>
      </xdr:nvSpPr>
      <xdr:spPr>
        <a:xfrm>
          <a:off x="2857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151856</xdr:rowOff>
    </xdr:from>
    <xdr:to>
      <xdr:col>19</xdr:col>
      <xdr:colOff>177800</xdr:colOff>
      <xdr:row>60</xdr:row>
      <xdr:rowOff>32657</xdr:rowOff>
    </xdr:to>
    <xdr:cxnSp macro="">
      <xdr:nvCxnSpPr>
        <xdr:cNvPr id="189" name="直線コネクタ 188"/>
        <xdr:cNvCxnSpPr/>
      </xdr:nvCxnSpPr>
      <xdr:spPr>
        <a:xfrm>
          <a:off x="2908300" y="102674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87993</xdr:rowOff>
    </xdr:from>
    <xdr:to>
      <xdr:col>10</xdr:col>
      <xdr:colOff>165100</xdr:colOff>
      <xdr:row>60</xdr:row>
      <xdr:rowOff>18143</xdr:rowOff>
    </xdr:to>
    <xdr:sp macro="" textlink="">
      <xdr:nvSpPr>
        <xdr:cNvPr id="190" name="楕円 189"/>
        <xdr:cNvSpPr/>
      </xdr:nvSpPr>
      <xdr:spPr>
        <a:xfrm>
          <a:off x="1968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138793</xdr:rowOff>
    </xdr:from>
    <xdr:to>
      <xdr:col>15</xdr:col>
      <xdr:colOff>50800</xdr:colOff>
      <xdr:row>59</xdr:row>
      <xdr:rowOff>151856</xdr:rowOff>
    </xdr:to>
    <xdr:cxnSp macro="">
      <xdr:nvCxnSpPr>
        <xdr:cNvPr id="191" name="直線コネクタ 190"/>
        <xdr:cNvCxnSpPr/>
      </xdr:nvCxnSpPr>
      <xdr:spPr>
        <a:xfrm>
          <a:off x="2019300" y="102543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92"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93" name="n_2aveValue【体育館・プー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194" name="n_3aveValue【体育館・プール】&#10;有形固定資産減価償却率"/>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99984</xdr:rowOff>
    </xdr:from>
    <xdr:ext cx="405111" cy="259045"/>
    <xdr:sp macro="" textlink="">
      <xdr:nvSpPr>
        <xdr:cNvPr id="196" name="n_1mainValue【体育館・プール】&#10;有形固定資産減価償却率"/>
        <xdr:cNvSpPr txBox="1"/>
      </xdr:nvSpPr>
      <xdr:spPr>
        <a:xfrm>
          <a:off x="35820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47733</xdr:rowOff>
    </xdr:from>
    <xdr:ext cx="405111" cy="259045"/>
    <xdr:sp macro="" textlink="">
      <xdr:nvSpPr>
        <xdr:cNvPr id="197" name="n_2mainValue【体育館・プール】&#10;有形固定資産減価償却率"/>
        <xdr:cNvSpPr txBox="1"/>
      </xdr:nvSpPr>
      <xdr:spPr>
        <a:xfrm>
          <a:off x="2705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34670</xdr:rowOff>
    </xdr:from>
    <xdr:ext cx="405111" cy="259045"/>
    <xdr:sp macro="" textlink="">
      <xdr:nvSpPr>
        <xdr:cNvPr id="198" name="n_3mainValue【体育館・プール】&#10;有形固定資産減価償却率"/>
        <xdr:cNvSpPr txBox="1"/>
      </xdr:nvSpPr>
      <xdr:spPr>
        <a:xfrm>
          <a:off x="1816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3"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5"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27" name="【体育館・プール】&#10;一人当たり面積平均値テキスト"/>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32" name="フローチャート: 判断 231"/>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133985</xdr:rowOff>
    </xdr:from>
    <xdr:to>
      <xdr:col>55</xdr:col>
      <xdr:colOff>50800</xdr:colOff>
      <xdr:row>62</xdr:row>
      <xdr:rowOff>64135</xdr:rowOff>
    </xdr:to>
    <xdr:sp macro="" textlink="">
      <xdr:nvSpPr>
        <xdr:cNvPr id="238" name="楕円 237"/>
        <xdr:cNvSpPr/>
      </xdr:nvSpPr>
      <xdr:spPr>
        <a:xfrm>
          <a:off x="104267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156862</xdr:rowOff>
    </xdr:from>
    <xdr:ext cx="469744" cy="259045"/>
    <xdr:sp macro="" textlink="">
      <xdr:nvSpPr>
        <xdr:cNvPr id="239" name="【体育館・プール】&#10;一人当たり面積該当値テキスト"/>
        <xdr:cNvSpPr txBox="1"/>
      </xdr:nvSpPr>
      <xdr:spPr>
        <a:xfrm>
          <a:off x="10515600" y="1044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84455</xdr:rowOff>
    </xdr:from>
    <xdr:to>
      <xdr:col>50</xdr:col>
      <xdr:colOff>165100</xdr:colOff>
      <xdr:row>63</xdr:row>
      <xdr:rowOff>14605</xdr:rowOff>
    </xdr:to>
    <xdr:sp macro="" textlink="">
      <xdr:nvSpPr>
        <xdr:cNvPr id="240" name="楕円 239"/>
        <xdr:cNvSpPr/>
      </xdr:nvSpPr>
      <xdr:spPr>
        <a:xfrm>
          <a:off x="9588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13335</xdr:rowOff>
    </xdr:from>
    <xdr:to>
      <xdr:col>55</xdr:col>
      <xdr:colOff>0</xdr:colOff>
      <xdr:row>62</xdr:row>
      <xdr:rowOff>135255</xdr:rowOff>
    </xdr:to>
    <xdr:cxnSp macro="">
      <xdr:nvCxnSpPr>
        <xdr:cNvPr id="241" name="直線コネクタ 240"/>
        <xdr:cNvCxnSpPr/>
      </xdr:nvCxnSpPr>
      <xdr:spPr>
        <a:xfrm flipV="1">
          <a:off x="9639300" y="10643235"/>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84455</xdr:rowOff>
    </xdr:from>
    <xdr:to>
      <xdr:col>46</xdr:col>
      <xdr:colOff>38100</xdr:colOff>
      <xdr:row>63</xdr:row>
      <xdr:rowOff>14605</xdr:rowOff>
    </xdr:to>
    <xdr:sp macro="" textlink="">
      <xdr:nvSpPr>
        <xdr:cNvPr id="242" name="楕円 241"/>
        <xdr:cNvSpPr/>
      </xdr:nvSpPr>
      <xdr:spPr>
        <a:xfrm>
          <a:off x="8699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135255</xdr:rowOff>
    </xdr:from>
    <xdr:to>
      <xdr:col>50</xdr:col>
      <xdr:colOff>114300</xdr:colOff>
      <xdr:row>62</xdr:row>
      <xdr:rowOff>135255</xdr:rowOff>
    </xdr:to>
    <xdr:cxnSp macro="">
      <xdr:nvCxnSpPr>
        <xdr:cNvPr id="243" name="直線コネクタ 242"/>
        <xdr:cNvCxnSpPr/>
      </xdr:nvCxnSpPr>
      <xdr:spPr>
        <a:xfrm>
          <a:off x="8750300" y="10765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78740</xdr:rowOff>
    </xdr:from>
    <xdr:to>
      <xdr:col>41</xdr:col>
      <xdr:colOff>101600</xdr:colOff>
      <xdr:row>63</xdr:row>
      <xdr:rowOff>8890</xdr:rowOff>
    </xdr:to>
    <xdr:sp macro="" textlink="">
      <xdr:nvSpPr>
        <xdr:cNvPr id="244" name="楕円 243"/>
        <xdr:cNvSpPr/>
      </xdr:nvSpPr>
      <xdr:spPr>
        <a:xfrm>
          <a:off x="7810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129540</xdr:rowOff>
    </xdr:from>
    <xdr:to>
      <xdr:col>45</xdr:col>
      <xdr:colOff>177800</xdr:colOff>
      <xdr:row>62</xdr:row>
      <xdr:rowOff>135255</xdr:rowOff>
    </xdr:to>
    <xdr:cxnSp macro="">
      <xdr:nvCxnSpPr>
        <xdr:cNvPr id="245" name="直線コネクタ 244"/>
        <xdr:cNvCxnSpPr/>
      </xdr:nvCxnSpPr>
      <xdr:spPr>
        <a:xfrm>
          <a:off x="7861300" y="107594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46"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47"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48"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49"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5732</xdr:rowOff>
    </xdr:from>
    <xdr:ext cx="469744" cy="259045"/>
    <xdr:sp macro="" textlink="">
      <xdr:nvSpPr>
        <xdr:cNvPr id="250" name="n_1mainValue【体育館・プール】&#10;一人当たり面積"/>
        <xdr:cNvSpPr txBox="1"/>
      </xdr:nvSpPr>
      <xdr:spPr>
        <a:xfrm>
          <a:off x="9391727" y="1080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5732</xdr:rowOff>
    </xdr:from>
    <xdr:ext cx="469744" cy="259045"/>
    <xdr:sp macro="" textlink="">
      <xdr:nvSpPr>
        <xdr:cNvPr id="251" name="n_2mainValue【体育館・プール】&#10;一人当たり面積"/>
        <xdr:cNvSpPr txBox="1"/>
      </xdr:nvSpPr>
      <xdr:spPr>
        <a:xfrm>
          <a:off x="8515427" y="1080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17</xdr:rowOff>
    </xdr:from>
    <xdr:ext cx="469744" cy="259045"/>
    <xdr:sp macro="" textlink="">
      <xdr:nvSpPr>
        <xdr:cNvPr id="252" name="n_3mainValue【体育館・プール】&#10;一人当たり面積"/>
        <xdr:cNvSpPr txBox="1"/>
      </xdr:nvSpPr>
      <xdr:spPr>
        <a:xfrm>
          <a:off x="7626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77" name="直線コネクタ 276"/>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78"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79" name="直線コネクタ 278"/>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80"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81" name="直線コネクタ 280"/>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82" name="【福祉施設】&#10;有形固定資産減価償却率平均値テキスト"/>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83" name="フローチャート: 判断 282"/>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84" name="フローチャート: 判断 283"/>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5" name="フローチャート: 判断 284"/>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86" name="フローチャート: 判断 285"/>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7" name="フローチャート: 判断 286"/>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12064</xdr:rowOff>
    </xdr:from>
    <xdr:to>
      <xdr:col>24</xdr:col>
      <xdr:colOff>114300</xdr:colOff>
      <xdr:row>83</xdr:row>
      <xdr:rowOff>113664</xdr:rowOff>
    </xdr:to>
    <xdr:sp macro="" textlink="">
      <xdr:nvSpPr>
        <xdr:cNvPr id="293" name="楕円 292"/>
        <xdr:cNvSpPr/>
      </xdr:nvSpPr>
      <xdr:spPr>
        <a:xfrm>
          <a:off x="45847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161941</xdr:rowOff>
    </xdr:from>
    <xdr:ext cx="405111" cy="259045"/>
    <xdr:sp macro="" textlink="">
      <xdr:nvSpPr>
        <xdr:cNvPr id="294" name="【福祉施設】&#10;有形固定資産減価償却率該当値テキスト"/>
        <xdr:cNvSpPr txBox="1"/>
      </xdr:nvSpPr>
      <xdr:spPr>
        <a:xfrm>
          <a:off x="4673600"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46355</xdr:rowOff>
    </xdr:from>
    <xdr:to>
      <xdr:col>20</xdr:col>
      <xdr:colOff>38100</xdr:colOff>
      <xdr:row>83</xdr:row>
      <xdr:rowOff>147955</xdr:rowOff>
    </xdr:to>
    <xdr:sp macro="" textlink="">
      <xdr:nvSpPr>
        <xdr:cNvPr id="295" name="楕円 294"/>
        <xdr:cNvSpPr/>
      </xdr:nvSpPr>
      <xdr:spPr>
        <a:xfrm>
          <a:off x="3746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62864</xdr:rowOff>
    </xdr:from>
    <xdr:to>
      <xdr:col>24</xdr:col>
      <xdr:colOff>63500</xdr:colOff>
      <xdr:row>83</xdr:row>
      <xdr:rowOff>97155</xdr:rowOff>
    </xdr:to>
    <xdr:cxnSp macro="">
      <xdr:nvCxnSpPr>
        <xdr:cNvPr id="296" name="直線コネクタ 295"/>
        <xdr:cNvCxnSpPr/>
      </xdr:nvCxnSpPr>
      <xdr:spPr>
        <a:xfrm flipV="1">
          <a:off x="3797300" y="142932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8255</xdr:rowOff>
    </xdr:from>
    <xdr:to>
      <xdr:col>15</xdr:col>
      <xdr:colOff>101600</xdr:colOff>
      <xdr:row>83</xdr:row>
      <xdr:rowOff>109855</xdr:rowOff>
    </xdr:to>
    <xdr:sp macro="" textlink="">
      <xdr:nvSpPr>
        <xdr:cNvPr id="297" name="楕円 296"/>
        <xdr:cNvSpPr/>
      </xdr:nvSpPr>
      <xdr:spPr>
        <a:xfrm>
          <a:off x="2857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59055</xdr:rowOff>
    </xdr:from>
    <xdr:to>
      <xdr:col>19</xdr:col>
      <xdr:colOff>177800</xdr:colOff>
      <xdr:row>83</xdr:row>
      <xdr:rowOff>97155</xdr:rowOff>
    </xdr:to>
    <xdr:cxnSp macro="">
      <xdr:nvCxnSpPr>
        <xdr:cNvPr id="298" name="直線コネクタ 297"/>
        <xdr:cNvCxnSpPr/>
      </xdr:nvCxnSpPr>
      <xdr:spPr>
        <a:xfrm>
          <a:off x="2908300" y="142894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137795</xdr:rowOff>
    </xdr:from>
    <xdr:to>
      <xdr:col>10</xdr:col>
      <xdr:colOff>165100</xdr:colOff>
      <xdr:row>83</xdr:row>
      <xdr:rowOff>67945</xdr:rowOff>
    </xdr:to>
    <xdr:sp macro="" textlink="">
      <xdr:nvSpPr>
        <xdr:cNvPr id="299" name="楕円 298"/>
        <xdr:cNvSpPr/>
      </xdr:nvSpPr>
      <xdr:spPr>
        <a:xfrm>
          <a:off x="1968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17145</xdr:rowOff>
    </xdr:from>
    <xdr:to>
      <xdr:col>15</xdr:col>
      <xdr:colOff>50800</xdr:colOff>
      <xdr:row>83</xdr:row>
      <xdr:rowOff>59055</xdr:rowOff>
    </xdr:to>
    <xdr:cxnSp macro="">
      <xdr:nvCxnSpPr>
        <xdr:cNvPr id="300" name="直線コネクタ 299"/>
        <xdr:cNvCxnSpPr/>
      </xdr:nvCxnSpPr>
      <xdr:spPr>
        <a:xfrm>
          <a:off x="2019300" y="142474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01" name="n_1ave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02"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03"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04"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139082</xdr:rowOff>
    </xdr:from>
    <xdr:ext cx="405111" cy="259045"/>
    <xdr:sp macro="" textlink="">
      <xdr:nvSpPr>
        <xdr:cNvPr id="305" name="n_1mainValue【福祉施設】&#10;有形固定資産減価償却率"/>
        <xdr:cNvSpPr txBox="1"/>
      </xdr:nvSpPr>
      <xdr:spPr>
        <a:xfrm>
          <a:off x="35820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100982</xdr:rowOff>
    </xdr:from>
    <xdr:ext cx="405111" cy="259045"/>
    <xdr:sp macro="" textlink="">
      <xdr:nvSpPr>
        <xdr:cNvPr id="306" name="n_2mainValue【福祉施設】&#10;有形固定資産減価償却率"/>
        <xdr:cNvSpPr txBox="1"/>
      </xdr:nvSpPr>
      <xdr:spPr>
        <a:xfrm>
          <a:off x="2705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59072</xdr:rowOff>
    </xdr:from>
    <xdr:ext cx="405111" cy="259045"/>
    <xdr:sp macro="" textlink="">
      <xdr:nvSpPr>
        <xdr:cNvPr id="307" name="n_3mainValue【福祉施設】&#10;有形固定資産減価償却率"/>
        <xdr:cNvSpPr txBox="1"/>
      </xdr:nvSpPr>
      <xdr:spPr>
        <a:xfrm>
          <a:off x="1816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33" name="直線コネクタ 332"/>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4"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5" name="直線コネクタ 334"/>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6"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37" name="直線コネクタ 336"/>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38" name="【福祉施設】&#10;一人当たり面積平均値テキスト"/>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39" name="フローチャート: 判断 338"/>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40" name="フローチャート: 判断 339"/>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41" name="フローチャート: 判断 340"/>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42" name="フローチャート: 判断 341"/>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43" name="フローチャート: 判断 342"/>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148952</xdr:rowOff>
    </xdr:from>
    <xdr:to>
      <xdr:col>55</xdr:col>
      <xdr:colOff>50800</xdr:colOff>
      <xdr:row>86</xdr:row>
      <xdr:rowOff>79102</xdr:rowOff>
    </xdr:to>
    <xdr:sp macro="" textlink="">
      <xdr:nvSpPr>
        <xdr:cNvPr id="349" name="楕円 348"/>
        <xdr:cNvSpPr/>
      </xdr:nvSpPr>
      <xdr:spPr>
        <a:xfrm>
          <a:off x="104267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127379</xdr:rowOff>
    </xdr:from>
    <xdr:ext cx="469744" cy="259045"/>
    <xdr:sp macro="" textlink="">
      <xdr:nvSpPr>
        <xdr:cNvPr id="350" name="【福祉施設】&#10;一人当たり面積該当値テキスト"/>
        <xdr:cNvSpPr txBox="1"/>
      </xdr:nvSpPr>
      <xdr:spPr>
        <a:xfrm>
          <a:off x="10515600"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148952</xdr:rowOff>
    </xdr:from>
    <xdr:to>
      <xdr:col>50</xdr:col>
      <xdr:colOff>165100</xdr:colOff>
      <xdr:row>86</xdr:row>
      <xdr:rowOff>79102</xdr:rowOff>
    </xdr:to>
    <xdr:sp macro="" textlink="">
      <xdr:nvSpPr>
        <xdr:cNvPr id="351" name="楕円 350"/>
        <xdr:cNvSpPr/>
      </xdr:nvSpPr>
      <xdr:spPr>
        <a:xfrm>
          <a:off x="9588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28302</xdr:rowOff>
    </xdr:from>
    <xdr:to>
      <xdr:col>55</xdr:col>
      <xdr:colOff>0</xdr:colOff>
      <xdr:row>86</xdr:row>
      <xdr:rowOff>28302</xdr:rowOff>
    </xdr:to>
    <xdr:cxnSp macro="">
      <xdr:nvCxnSpPr>
        <xdr:cNvPr id="352" name="直線コネクタ 351"/>
        <xdr:cNvCxnSpPr/>
      </xdr:nvCxnSpPr>
      <xdr:spPr>
        <a:xfrm>
          <a:off x="9639300" y="147730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148952</xdr:rowOff>
    </xdr:from>
    <xdr:to>
      <xdr:col>46</xdr:col>
      <xdr:colOff>38100</xdr:colOff>
      <xdr:row>86</xdr:row>
      <xdr:rowOff>79102</xdr:rowOff>
    </xdr:to>
    <xdr:sp macro="" textlink="">
      <xdr:nvSpPr>
        <xdr:cNvPr id="353" name="楕円 352"/>
        <xdr:cNvSpPr/>
      </xdr:nvSpPr>
      <xdr:spPr>
        <a:xfrm>
          <a:off x="8699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28302</xdr:rowOff>
    </xdr:from>
    <xdr:to>
      <xdr:col>50</xdr:col>
      <xdr:colOff>114300</xdr:colOff>
      <xdr:row>86</xdr:row>
      <xdr:rowOff>28302</xdr:rowOff>
    </xdr:to>
    <xdr:cxnSp macro="">
      <xdr:nvCxnSpPr>
        <xdr:cNvPr id="354" name="直線コネクタ 353"/>
        <xdr:cNvCxnSpPr/>
      </xdr:nvCxnSpPr>
      <xdr:spPr>
        <a:xfrm>
          <a:off x="8750300" y="14773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145687</xdr:rowOff>
    </xdr:from>
    <xdr:to>
      <xdr:col>41</xdr:col>
      <xdr:colOff>101600</xdr:colOff>
      <xdr:row>86</xdr:row>
      <xdr:rowOff>75837</xdr:rowOff>
    </xdr:to>
    <xdr:sp macro="" textlink="">
      <xdr:nvSpPr>
        <xdr:cNvPr id="355" name="楕円 354"/>
        <xdr:cNvSpPr/>
      </xdr:nvSpPr>
      <xdr:spPr>
        <a:xfrm>
          <a:off x="7810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25037</xdr:rowOff>
    </xdr:from>
    <xdr:to>
      <xdr:col>45</xdr:col>
      <xdr:colOff>177800</xdr:colOff>
      <xdr:row>86</xdr:row>
      <xdr:rowOff>28302</xdr:rowOff>
    </xdr:to>
    <xdr:cxnSp macro="">
      <xdr:nvCxnSpPr>
        <xdr:cNvPr id="356" name="直線コネクタ 355"/>
        <xdr:cNvCxnSpPr/>
      </xdr:nvCxnSpPr>
      <xdr:spPr>
        <a:xfrm>
          <a:off x="7861300" y="147697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57"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58"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59"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60"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70229</xdr:rowOff>
    </xdr:from>
    <xdr:ext cx="469744" cy="259045"/>
    <xdr:sp macro="" textlink="">
      <xdr:nvSpPr>
        <xdr:cNvPr id="361" name="n_1mainValue【福祉施設】&#10;一人当たり面積"/>
        <xdr:cNvSpPr txBox="1"/>
      </xdr:nvSpPr>
      <xdr:spPr>
        <a:xfrm>
          <a:off x="93917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70229</xdr:rowOff>
    </xdr:from>
    <xdr:ext cx="469744" cy="259045"/>
    <xdr:sp macro="" textlink="">
      <xdr:nvSpPr>
        <xdr:cNvPr id="362" name="n_2mainValue【福祉施設】&#10;一人当たり面積"/>
        <xdr:cNvSpPr txBox="1"/>
      </xdr:nvSpPr>
      <xdr:spPr>
        <a:xfrm>
          <a:off x="85154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66964</xdr:rowOff>
    </xdr:from>
    <xdr:ext cx="469744" cy="259045"/>
    <xdr:sp macro="" textlink="">
      <xdr:nvSpPr>
        <xdr:cNvPr id="363" name="n_3mainValue【福祉施設】&#10;一人当たり面積"/>
        <xdr:cNvSpPr txBox="1"/>
      </xdr:nvSpPr>
      <xdr:spPr>
        <a:xfrm>
          <a:off x="76264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6" name="テキスト ボックス 37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6" name="テキスト ボックス 38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89" name="直線コネクタ 388"/>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90"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91" name="直線コネクタ 390"/>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92"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93" name="直線コネクタ 392"/>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94"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95" name="フローチャート: 判断 394"/>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6" name="フローチャート: 判断 395"/>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7" name="フローチャート: 判断 396"/>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98" name="フローチャート: 判断 397"/>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99" name="フローチャート: 判断 398"/>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90714</xdr:rowOff>
    </xdr:from>
    <xdr:to>
      <xdr:col>24</xdr:col>
      <xdr:colOff>114300</xdr:colOff>
      <xdr:row>103</xdr:row>
      <xdr:rowOff>20864</xdr:rowOff>
    </xdr:to>
    <xdr:sp macro="" textlink="">
      <xdr:nvSpPr>
        <xdr:cNvPr id="405" name="楕円 404"/>
        <xdr:cNvSpPr/>
      </xdr:nvSpPr>
      <xdr:spPr>
        <a:xfrm>
          <a:off x="45847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113591</xdr:rowOff>
    </xdr:from>
    <xdr:ext cx="405111" cy="259045"/>
    <xdr:sp macro="" textlink="">
      <xdr:nvSpPr>
        <xdr:cNvPr id="406" name="【市民会館】&#10;有形固定資産減価償却率該当値テキスト"/>
        <xdr:cNvSpPr txBox="1"/>
      </xdr:nvSpPr>
      <xdr:spPr>
        <a:xfrm>
          <a:off x="4673600" y="1743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31931</xdr:rowOff>
    </xdr:from>
    <xdr:to>
      <xdr:col>20</xdr:col>
      <xdr:colOff>38100</xdr:colOff>
      <xdr:row>102</xdr:row>
      <xdr:rowOff>133531</xdr:rowOff>
    </xdr:to>
    <xdr:sp macro="" textlink="">
      <xdr:nvSpPr>
        <xdr:cNvPr id="407" name="楕円 406"/>
        <xdr:cNvSpPr/>
      </xdr:nvSpPr>
      <xdr:spPr>
        <a:xfrm>
          <a:off x="37465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82731</xdr:rowOff>
    </xdr:from>
    <xdr:to>
      <xdr:col>24</xdr:col>
      <xdr:colOff>63500</xdr:colOff>
      <xdr:row>102</xdr:row>
      <xdr:rowOff>141514</xdr:rowOff>
    </xdr:to>
    <xdr:cxnSp macro="">
      <xdr:nvCxnSpPr>
        <xdr:cNvPr id="408" name="直線コネクタ 407"/>
        <xdr:cNvCxnSpPr/>
      </xdr:nvCxnSpPr>
      <xdr:spPr>
        <a:xfrm>
          <a:off x="3797300" y="1757063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131536</xdr:rowOff>
    </xdr:from>
    <xdr:to>
      <xdr:col>15</xdr:col>
      <xdr:colOff>101600</xdr:colOff>
      <xdr:row>102</xdr:row>
      <xdr:rowOff>61686</xdr:rowOff>
    </xdr:to>
    <xdr:sp macro="" textlink="">
      <xdr:nvSpPr>
        <xdr:cNvPr id="409" name="楕円 408"/>
        <xdr:cNvSpPr/>
      </xdr:nvSpPr>
      <xdr:spPr>
        <a:xfrm>
          <a:off x="28575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10886</xdr:rowOff>
    </xdr:from>
    <xdr:to>
      <xdr:col>19</xdr:col>
      <xdr:colOff>177800</xdr:colOff>
      <xdr:row>102</xdr:row>
      <xdr:rowOff>82731</xdr:rowOff>
    </xdr:to>
    <xdr:cxnSp macro="">
      <xdr:nvCxnSpPr>
        <xdr:cNvPr id="410" name="直線コネクタ 409"/>
        <xdr:cNvCxnSpPr/>
      </xdr:nvCxnSpPr>
      <xdr:spPr>
        <a:xfrm>
          <a:off x="2908300" y="1749878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82550</xdr:rowOff>
    </xdr:from>
    <xdr:to>
      <xdr:col>10</xdr:col>
      <xdr:colOff>165100</xdr:colOff>
      <xdr:row>102</xdr:row>
      <xdr:rowOff>12700</xdr:rowOff>
    </xdr:to>
    <xdr:sp macro="" textlink="">
      <xdr:nvSpPr>
        <xdr:cNvPr id="411" name="楕円 410"/>
        <xdr:cNvSpPr/>
      </xdr:nvSpPr>
      <xdr:spPr>
        <a:xfrm>
          <a:off x="1968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133350</xdr:rowOff>
    </xdr:from>
    <xdr:to>
      <xdr:col>15</xdr:col>
      <xdr:colOff>50800</xdr:colOff>
      <xdr:row>102</xdr:row>
      <xdr:rowOff>10886</xdr:rowOff>
    </xdr:to>
    <xdr:cxnSp macro="">
      <xdr:nvCxnSpPr>
        <xdr:cNvPr id="412" name="直線コネクタ 411"/>
        <xdr:cNvCxnSpPr/>
      </xdr:nvCxnSpPr>
      <xdr:spPr>
        <a:xfrm>
          <a:off x="2019300" y="174498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13" name="n_1ave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414"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15" name="n_3aveValue【市民会館】&#10;有形固定資産減価償却率"/>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16"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150058</xdr:rowOff>
    </xdr:from>
    <xdr:ext cx="405111" cy="259045"/>
    <xdr:sp macro="" textlink="">
      <xdr:nvSpPr>
        <xdr:cNvPr id="417" name="n_1mainValue【市民会館】&#10;有形固定資産減価償却率"/>
        <xdr:cNvSpPr txBox="1"/>
      </xdr:nvSpPr>
      <xdr:spPr>
        <a:xfrm>
          <a:off x="3582044" y="1729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78213</xdr:rowOff>
    </xdr:from>
    <xdr:ext cx="405111" cy="259045"/>
    <xdr:sp macro="" textlink="">
      <xdr:nvSpPr>
        <xdr:cNvPr id="418" name="n_2mainValue【市民会館】&#10;有形固定資産減価償却率"/>
        <xdr:cNvSpPr txBox="1"/>
      </xdr:nvSpPr>
      <xdr:spPr>
        <a:xfrm>
          <a:off x="270574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29227</xdr:rowOff>
    </xdr:from>
    <xdr:ext cx="405111" cy="259045"/>
    <xdr:sp macro="" textlink="">
      <xdr:nvSpPr>
        <xdr:cNvPr id="419" name="n_3mainValue【市民会館】&#10;有形固定資産減価償却率"/>
        <xdr:cNvSpPr txBox="1"/>
      </xdr:nvSpPr>
      <xdr:spPr>
        <a:xfrm>
          <a:off x="1816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0" name="直線コネクタ 42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1" name="テキスト ボックス 43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2" name="直線コネクタ 43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3" name="テキスト ボックス 43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4" name="直線コネクタ 43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5" name="テキスト ボックス 43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6" name="直線コネクタ 43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7" name="テキスト ボックス 43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8" name="直線コネクタ 43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9" name="テキスト ボックス 43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0" name="直線コネクタ 43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1" name="テキスト ボックス 44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45" name="直線コネクタ 444"/>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7" name="直線コネクタ 44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48"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9" name="直線コネクタ 448"/>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50" name="【市民会館】&#10;一人当たり面積平均値テキスト"/>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51" name="フローチャート: 判断 450"/>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52" name="フローチャート: 判断 451"/>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53" name="フローチャート: 判断 452"/>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54" name="フローチャート: 判断 453"/>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55" name="フローチャート: 判断 454"/>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62956</xdr:rowOff>
    </xdr:from>
    <xdr:to>
      <xdr:col>55</xdr:col>
      <xdr:colOff>50800</xdr:colOff>
      <xdr:row>107</xdr:row>
      <xdr:rowOff>164556</xdr:rowOff>
    </xdr:to>
    <xdr:sp macro="" textlink="">
      <xdr:nvSpPr>
        <xdr:cNvPr id="461" name="楕円 460"/>
        <xdr:cNvSpPr/>
      </xdr:nvSpPr>
      <xdr:spPr>
        <a:xfrm>
          <a:off x="104267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41383</xdr:rowOff>
    </xdr:from>
    <xdr:ext cx="469744" cy="259045"/>
    <xdr:sp macro="" textlink="">
      <xdr:nvSpPr>
        <xdr:cNvPr id="462" name="【市民会館】&#10;一人当たり面積該当値テキスト"/>
        <xdr:cNvSpPr txBox="1"/>
      </xdr:nvSpPr>
      <xdr:spPr>
        <a:xfrm>
          <a:off x="10515600"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56424</xdr:rowOff>
    </xdr:from>
    <xdr:to>
      <xdr:col>50</xdr:col>
      <xdr:colOff>165100</xdr:colOff>
      <xdr:row>107</xdr:row>
      <xdr:rowOff>158024</xdr:rowOff>
    </xdr:to>
    <xdr:sp macro="" textlink="">
      <xdr:nvSpPr>
        <xdr:cNvPr id="463" name="楕円 462"/>
        <xdr:cNvSpPr/>
      </xdr:nvSpPr>
      <xdr:spPr>
        <a:xfrm>
          <a:off x="9588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107224</xdr:rowOff>
    </xdr:from>
    <xdr:to>
      <xdr:col>55</xdr:col>
      <xdr:colOff>0</xdr:colOff>
      <xdr:row>107</xdr:row>
      <xdr:rowOff>113756</xdr:rowOff>
    </xdr:to>
    <xdr:cxnSp macro="">
      <xdr:nvCxnSpPr>
        <xdr:cNvPr id="464" name="直線コネクタ 463"/>
        <xdr:cNvCxnSpPr/>
      </xdr:nvCxnSpPr>
      <xdr:spPr>
        <a:xfrm>
          <a:off x="9639300" y="184523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53158</xdr:rowOff>
    </xdr:from>
    <xdr:to>
      <xdr:col>46</xdr:col>
      <xdr:colOff>38100</xdr:colOff>
      <xdr:row>107</xdr:row>
      <xdr:rowOff>154758</xdr:rowOff>
    </xdr:to>
    <xdr:sp macro="" textlink="">
      <xdr:nvSpPr>
        <xdr:cNvPr id="465" name="楕円 464"/>
        <xdr:cNvSpPr/>
      </xdr:nvSpPr>
      <xdr:spPr>
        <a:xfrm>
          <a:off x="8699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103958</xdr:rowOff>
    </xdr:from>
    <xdr:to>
      <xdr:col>50</xdr:col>
      <xdr:colOff>114300</xdr:colOff>
      <xdr:row>107</xdr:row>
      <xdr:rowOff>107224</xdr:rowOff>
    </xdr:to>
    <xdr:cxnSp macro="">
      <xdr:nvCxnSpPr>
        <xdr:cNvPr id="466" name="直線コネクタ 465"/>
        <xdr:cNvCxnSpPr/>
      </xdr:nvCxnSpPr>
      <xdr:spPr>
        <a:xfrm>
          <a:off x="8750300" y="184491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53158</xdr:rowOff>
    </xdr:from>
    <xdr:to>
      <xdr:col>41</xdr:col>
      <xdr:colOff>101600</xdr:colOff>
      <xdr:row>107</xdr:row>
      <xdr:rowOff>154758</xdr:rowOff>
    </xdr:to>
    <xdr:sp macro="" textlink="">
      <xdr:nvSpPr>
        <xdr:cNvPr id="467" name="楕円 466"/>
        <xdr:cNvSpPr/>
      </xdr:nvSpPr>
      <xdr:spPr>
        <a:xfrm>
          <a:off x="7810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103958</xdr:rowOff>
    </xdr:from>
    <xdr:to>
      <xdr:col>45</xdr:col>
      <xdr:colOff>177800</xdr:colOff>
      <xdr:row>107</xdr:row>
      <xdr:rowOff>103958</xdr:rowOff>
    </xdr:to>
    <xdr:cxnSp macro="">
      <xdr:nvCxnSpPr>
        <xdr:cNvPr id="468" name="直線コネクタ 467"/>
        <xdr:cNvCxnSpPr/>
      </xdr:nvCxnSpPr>
      <xdr:spPr>
        <a:xfrm>
          <a:off x="7861300" y="18449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69"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70" name="n_2ave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71"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2"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149151</xdr:rowOff>
    </xdr:from>
    <xdr:ext cx="469744" cy="259045"/>
    <xdr:sp macro="" textlink="">
      <xdr:nvSpPr>
        <xdr:cNvPr id="473" name="n_1mainValue【市民会館】&#10;一人当たり面積"/>
        <xdr:cNvSpPr txBox="1"/>
      </xdr:nvSpPr>
      <xdr:spPr>
        <a:xfrm>
          <a:off x="93917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145885</xdr:rowOff>
    </xdr:from>
    <xdr:ext cx="469744" cy="259045"/>
    <xdr:sp macro="" textlink="">
      <xdr:nvSpPr>
        <xdr:cNvPr id="474" name="n_2mainValue【市民会館】&#10;一人当たり面積"/>
        <xdr:cNvSpPr txBox="1"/>
      </xdr:nvSpPr>
      <xdr:spPr>
        <a:xfrm>
          <a:off x="8515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145885</xdr:rowOff>
    </xdr:from>
    <xdr:ext cx="469744" cy="259045"/>
    <xdr:sp macro="" textlink="">
      <xdr:nvSpPr>
        <xdr:cNvPr id="475" name="n_3mainValue【市民会館】&#10;一人当たり面積"/>
        <xdr:cNvSpPr txBox="1"/>
      </xdr:nvSpPr>
      <xdr:spPr>
        <a:xfrm>
          <a:off x="7626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01" name="直線コネクタ 500"/>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02"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03" name="直線コネクタ 502"/>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4"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5" name="直線コネクタ 504"/>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06"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07" name="フローチャート: 判断 506"/>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08" name="フローチャート: 判断 507"/>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9" name="フローチャート: 判断 508"/>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10" name="フローチャート: 判断 509"/>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11" name="フローチャート: 判断 510"/>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517" name="楕円 516"/>
        <xdr:cNvSpPr/>
      </xdr:nvSpPr>
      <xdr:spPr>
        <a:xfrm>
          <a:off x="162687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147881</xdr:rowOff>
    </xdr:from>
    <xdr:ext cx="405111" cy="259045"/>
    <xdr:sp macro="" textlink="">
      <xdr:nvSpPr>
        <xdr:cNvPr id="518" name="【一般廃棄物処理施設】&#10;有形固定資産減価償却率該当値テキスト"/>
        <xdr:cNvSpPr txBox="1"/>
      </xdr:nvSpPr>
      <xdr:spPr>
        <a:xfrm>
          <a:off x="16357600" y="632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69487</xdr:rowOff>
    </xdr:from>
    <xdr:to>
      <xdr:col>81</xdr:col>
      <xdr:colOff>101600</xdr:colOff>
      <xdr:row>37</xdr:row>
      <xdr:rowOff>171087</xdr:rowOff>
    </xdr:to>
    <xdr:sp macro="" textlink="">
      <xdr:nvSpPr>
        <xdr:cNvPr id="519" name="楕円 518"/>
        <xdr:cNvSpPr/>
      </xdr:nvSpPr>
      <xdr:spPr>
        <a:xfrm>
          <a:off x="15430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120287</xdr:rowOff>
    </xdr:from>
    <xdr:to>
      <xdr:col>85</xdr:col>
      <xdr:colOff>127000</xdr:colOff>
      <xdr:row>38</xdr:row>
      <xdr:rowOff>4354</xdr:rowOff>
    </xdr:to>
    <xdr:cxnSp macro="">
      <xdr:nvCxnSpPr>
        <xdr:cNvPr id="520" name="直線コネクタ 519"/>
        <xdr:cNvCxnSpPr/>
      </xdr:nvCxnSpPr>
      <xdr:spPr>
        <a:xfrm>
          <a:off x="15481300" y="646393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48260</xdr:rowOff>
    </xdr:from>
    <xdr:to>
      <xdr:col>76</xdr:col>
      <xdr:colOff>165100</xdr:colOff>
      <xdr:row>37</xdr:row>
      <xdr:rowOff>149860</xdr:rowOff>
    </xdr:to>
    <xdr:sp macro="" textlink="">
      <xdr:nvSpPr>
        <xdr:cNvPr id="521" name="楕円 520"/>
        <xdr:cNvSpPr/>
      </xdr:nvSpPr>
      <xdr:spPr>
        <a:xfrm>
          <a:off x="14541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99060</xdr:rowOff>
    </xdr:from>
    <xdr:to>
      <xdr:col>81</xdr:col>
      <xdr:colOff>50800</xdr:colOff>
      <xdr:row>37</xdr:row>
      <xdr:rowOff>120287</xdr:rowOff>
    </xdr:to>
    <xdr:cxnSp macro="">
      <xdr:nvCxnSpPr>
        <xdr:cNvPr id="522" name="直線コネクタ 521"/>
        <xdr:cNvCxnSpPr/>
      </xdr:nvCxnSpPr>
      <xdr:spPr>
        <a:xfrm>
          <a:off x="14592300" y="644271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7439</xdr:rowOff>
    </xdr:from>
    <xdr:to>
      <xdr:col>72</xdr:col>
      <xdr:colOff>38100</xdr:colOff>
      <xdr:row>37</xdr:row>
      <xdr:rowOff>109039</xdr:rowOff>
    </xdr:to>
    <xdr:sp macro="" textlink="">
      <xdr:nvSpPr>
        <xdr:cNvPr id="523" name="楕円 522"/>
        <xdr:cNvSpPr/>
      </xdr:nvSpPr>
      <xdr:spPr>
        <a:xfrm>
          <a:off x="13652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58239</xdr:rowOff>
    </xdr:from>
    <xdr:to>
      <xdr:col>76</xdr:col>
      <xdr:colOff>114300</xdr:colOff>
      <xdr:row>37</xdr:row>
      <xdr:rowOff>99060</xdr:rowOff>
    </xdr:to>
    <xdr:cxnSp macro="">
      <xdr:nvCxnSpPr>
        <xdr:cNvPr id="524" name="直線コネクタ 523"/>
        <xdr:cNvCxnSpPr/>
      </xdr:nvCxnSpPr>
      <xdr:spPr>
        <a:xfrm>
          <a:off x="13703300" y="640188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25" name="n_1ave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26" name="n_2ave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27" name="n_3aveValue【一般廃棄物処理施設】&#10;有形固定資産減価償却率"/>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28"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16164</xdr:rowOff>
    </xdr:from>
    <xdr:ext cx="405111" cy="259045"/>
    <xdr:sp macro="" textlink="">
      <xdr:nvSpPr>
        <xdr:cNvPr id="529" name="n_1mainValue【一般廃棄物処理施設】&#10;有形固定資産減価償却率"/>
        <xdr:cNvSpPr txBox="1"/>
      </xdr:nvSpPr>
      <xdr:spPr>
        <a:xfrm>
          <a:off x="152660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166387</xdr:rowOff>
    </xdr:from>
    <xdr:ext cx="405111" cy="259045"/>
    <xdr:sp macro="" textlink="">
      <xdr:nvSpPr>
        <xdr:cNvPr id="530" name="n_2mainValue【一般廃棄物処理施設】&#10;有形固定資産減価償却率"/>
        <xdr:cNvSpPr txBox="1"/>
      </xdr:nvSpPr>
      <xdr:spPr>
        <a:xfrm>
          <a:off x="14389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125566</xdr:rowOff>
    </xdr:from>
    <xdr:ext cx="405111" cy="259045"/>
    <xdr:sp macro="" textlink="">
      <xdr:nvSpPr>
        <xdr:cNvPr id="531" name="n_3mainValue【一般廃棄物処理施設】&#10;有形固定資産減価償却率"/>
        <xdr:cNvSpPr txBox="1"/>
      </xdr:nvSpPr>
      <xdr:spPr>
        <a:xfrm>
          <a:off x="13500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2" name="直線コネクタ 5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3" name="テキスト ボックス 54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4" name="直線コネクタ 5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5" name="テキスト ボックス 54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7" name="テキスト ボックス 54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8" name="直線コネクタ 5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9" name="テキスト ボックス 54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0" name="直線コネクタ 5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1" name="テキスト ボックス 55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3" name="テキスト ボックス 55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55" name="直線コネクタ 554"/>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56"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57" name="直線コネクタ 556"/>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58"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59" name="直線コネクタ 558"/>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60" name="【一般廃棄物処理施設】&#10;一人当たり有形固定資産（償却資産）額平均値テキスト"/>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61" name="フローチャート: 判断 560"/>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62" name="フローチャート: 判断 561"/>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63" name="フローチャート: 判断 562"/>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64" name="フローチャート: 判断 563"/>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65" name="フローチャート: 判断 564"/>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122919</xdr:rowOff>
    </xdr:from>
    <xdr:to>
      <xdr:col>116</xdr:col>
      <xdr:colOff>114300</xdr:colOff>
      <xdr:row>41</xdr:row>
      <xdr:rowOff>53069</xdr:rowOff>
    </xdr:to>
    <xdr:sp macro="" textlink="">
      <xdr:nvSpPr>
        <xdr:cNvPr id="571" name="楕円 570"/>
        <xdr:cNvSpPr/>
      </xdr:nvSpPr>
      <xdr:spPr>
        <a:xfrm>
          <a:off x="22110700" y="698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145796</xdr:rowOff>
    </xdr:from>
    <xdr:ext cx="599010" cy="259045"/>
    <xdr:sp macro="" textlink="">
      <xdr:nvSpPr>
        <xdr:cNvPr id="572" name="【一般廃棄物処理施設】&#10;一人当たり有形固定資産（償却資産）額該当値テキスト"/>
        <xdr:cNvSpPr txBox="1"/>
      </xdr:nvSpPr>
      <xdr:spPr>
        <a:xfrm>
          <a:off x="22199600" y="683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117257</xdr:rowOff>
    </xdr:from>
    <xdr:to>
      <xdr:col>112</xdr:col>
      <xdr:colOff>38100</xdr:colOff>
      <xdr:row>41</xdr:row>
      <xdr:rowOff>47407</xdr:rowOff>
    </xdr:to>
    <xdr:sp macro="" textlink="">
      <xdr:nvSpPr>
        <xdr:cNvPr id="573" name="楕円 572"/>
        <xdr:cNvSpPr/>
      </xdr:nvSpPr>
      <xdr:spPr>
        <a:xfrm>
          <a:off x="21272500" y="69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168057</xdr:rowOff>
    </xdr:from>
    <xdr:to>
      <xdr:col>116</xdr:col>
      <xdr:colOff>63500</xdr:colOff>
      <xdr:row>41</xdr:row>
      <xdr:rowOff>2269</xdr:rowOff>
    </xdr:to>
    <xdr:cxnSp macro="">
      <xdr:nvCxnSpPr>
        <xdr:cNvPr id="574" name="直線コネクタ 573"/>
        <xdr:cNvCxnSpPr/>
      </xdr:nvCxnSpPr>
      <xdr:spPr>
        <a:xfrm>
          <a:off x="21323300" y="7026057"/>
          <a:ext cx="8382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122222</xdr:rowOff>
    </xdr:from>
    <xdr:to>
      <xdr:col>107</xdr:col>
      <xdr:colOff>101600</xdr:colOff>
      <xdr:row>41</xdr:row>
      <xdr:rowOff>52372</xdr:rowOff>
    </xdr:to>
    <xdr:sp macro="" textlink="">
      <xdr:nvSpPr>
        <xdr:cNvPr id="575" name="楕円 574"/>
        <xdr:cNvSpPr/>
      </xdr:nvSpPr>
      <xdr:spPr>
        <a:xfrm>
          <a:off x="20383500" y="698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168057</xdr:rowOff>
    </xdr:from>
    <xdr:to>
      <xdr:col>111</xdr:col>
      <xdr:colOff>177800</xdr:colOff>
      <xdr:row>41</xdr:row>
      <xdr:rowOff>1572</xdr:rowOff>
    </xdr:to>
    <xdr:cxnSp macro="">
      <xdr:nvCxnSpPr>
        <xdr:cNvPr id="576" name="直線コネクタ 575"/>
        <xdr:cNvCxnSpPr/>
      </xdr:nvCxnSpPr>
      <xdr:spPr>
        <a:xfrm flipV="1">
          <a:off x="20434300" y="7026057"/>
          <a:ext cx="889000" cy="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121273</xdr:rowOff>
    </xdr:from>
    <xdr:to>
      <xdr:col>102</xdr:col>
      <xdr:colOff>165100</xdr:colOff>
      <xdr:row>41</xdr:row>
      <xdr:rowOff>51423</xdr:rowOff>
    </xdr:to>
    <xdr:sp macro="" textlink="">
      <xdr:nvSpPr>
        <xdr:cNvPr id="577" name="楕円 576"/>
        <xdr:cNvSpPr/>
      </xdr:nvSpPr>
      <xdr:spPr>
        <a:xfrm>
          <a:off x="19494500" y="697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623</xdr:rowOff>
    </xdr:from>
    <xdr:to>
      <xdr:col>107</xdr:col>
      <xdr:colOff>50800</xdr:colOff>
      <xdr:row>41</xdr:row>
      <xdr:rowOff>1572</xdr:rowOff>
    </xdr:to>
    <xdr:cxnSp macro="">
      <xdr:nvCxnSpPr>
        <xdr:cNvPr id="578" name="直線コネクタ 577"/>
        <xdr:cNvCxnSpPr/>
      </xdr:nvCxnSpPr>
      <xdr:spPr>
        <a:xfrm>
          <a:off x="19545300" y="7030073"/>
          <a:ext cx="889000" cy="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71502</xdr:rowOff>
    </xdr:from>
    <xdr:ext cx="534377" cy="259045"/>
    <xdr:sp macro="" textlink="">
      <xdr:nvSpPr>
        <xdr:cNvPr id="579" name="n_1aveValue【一般廃棄物処理施設】&#10;一人当たり有形固定資産（償却資産）額"/>
        <xdr:cNvSpPr txBox="1"/>
      </xdr:nvSpPr>
      <xdr:spPr>
        <a:xfrm>
          <a:off x="21043411" y="71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580" name="n_2aveValue【一般廃棄物処理施設】&#10;一人当たり有形固定資産（償却資産）額"/>
        <xdr:cNvSpPr txBox="1"/>
      </xdr:nvSpPr>
      <xdr:spPr>
        <a:xfrm>
          <a:off x="201671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95391</xdr:rowOff>
    </xdr:from>
    <xdr:ext cx="534377" cy="259045"/>
    <xdr:sp macro="" textlink="">
      <xdr:nvSpPr>
        <xdr:cNvPr id="581" name="n_3aveValue【一般廃棄物処理施設】&#10;一人当たり有形固定資産（償却資産）額"/>
        <xdr:cNvSpPr txBox="1"/>
      </xdr:nvSpPr>
      <xdr:spPr>
        <a:xfrm>
          <a:off x="19278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82"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63934</xdr:rowOff>
    </xdr:from>
    <xdr:ext cx="599010" cy="259045"/>
    <xdr:sp macro="" textlink="">
      <xdr:nvSpPr>
        <xdr:cNvPr id="583" name="n_1mainValue【一般廃棄物処理施設】&#10;一人当たり有形固定資産（償却資産）額"/>
        <xdr:cNvSpPr txBox="1"/>
      </xdr:nvSpPr>
      <xdr:spPr>
        <a:xfrm>
          <a:off x="21011095" y="675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68899</xdr:rowOff>
    </xdr:from>
    <xdr:ext cx="599010" cy="259045"/>
    <xdr:sp macro="" textlink="">
      <xdr:nvSpPr>
        <xdr:cNvPr id="584" name="n_2mainValue【一般廃棄物処理施設】&#10;一人当たり有形固定資産（償却資産）額"/>
        <xdr:cNvSpPr txBox="1"/>
      </xdr:nvSpPr>
      <xdr:spPr>
        <a:xfrm>
          <a:off x="20134795" y="67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67950</xdr:rowOff>
    </xdr:from>
    <xdr:ext cx="599010" cy="259045"/>
    <xdr:sp macro="" textlink="">
      <xdr:nvSpPr>
        <xdr:cNvPr id="585" name="n_3mainValue【一般廃棄物処理施設】&#10;一人当たり有形固定資産（償却資産）額"/>
        <xdr:cNvSpPr txBox="1"/>
      </xdr:nvSpPr>
      <xdr:spPr>
        <a:xfrm>
          <a:off x="19245795" y="675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11" name="直線コネクタ 61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1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15" name="直線コネクタ 61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616" name="【保健センター・保健所】&#10;有形固定資産減価償却率平均値テキスト"/>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17" name="フローチャート: 判断 61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18" name="フローチャート: 判断 61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19" name="フローチャート: 判断 61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0" name="フローチャート: 判断 61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21" name="フローチャート: 判断 62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21046</xdr:rowOff>
    </xdr:from>
    <xdr:to>
      <xdr:col>85</xdr:col>
      <xdr:colOff>177800</xdr:colOff>
      <xdr:row>59</xdr:row>
      <xdr:rowOff>122646</xdr:rowOff>
    </xdr:to>
    <xdr:sp macro="" textlink="">
      <xdr:nvSpPr>
        <xdr:cNvPr id="627" name="楕円 626"/>
        <xdr:cNvSpPr/>
      </xdr:nvSpPr>
      <xdr:spPr>
        <a:xfrm>
          <a:off x="162687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43923</xdr:rowOff>
    </xdr:from>
    <xdr:ext cx="405111" cy="259045"/>
    <xdr:sp macro="" textlink="">
      <xdr:nvSpPr>
        <xdr:cNvPr id="628" name="【保健センター・保健所】&#10;有形固定資産減価償却率該当値テキスト"/>
        <xdr:cNvSpPr txBox="1"/>
      </xdr:nvSpPr>
      <xdr:spPr>
        <a:xfrm>
          <a:off x="16357600" y="998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158206</xdr:rowOff>
    </xdr:from>
    <xdr:to>
      <xdr:col>81</xdr:col>
      <xdr:colOff>101600</xdr:colOff>
      <xdr:row>59</xdr:row>
      <xdr:rowOff>88356</xdr:rowOff>
    </xdr:to>
    <xdr:sp macro="" textlink="">
      <xdr:nvSpPr>
        <xdr:cNvPr id="629" name="楕円 628"/>
        <xdr:cNvSpPr/>
      </xdr:nvSpPr>
      <xdr:spPr>
        <a:xfrm>
          <a:off x="15430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37556</xdr:rowOff>
    </xdr:from>
    <xdr:to>
      <xdr:col>85</xdr:col>
      <xdr:colOff>127000</xdr:colOff>
      <xdr:row>59</xdr:row>
      <xdr:rowOff>71846</xdr:rowOff>
    </xdr:to>
    <xdr:cxnSp macro="">
      <xdr:nvCxnSpPr>
        <xdr:cNvPr id="630" name="直線コネクタ 629"/>
        <xdr:cNvCxnSpPr/>
      </xdr:nvCxnSpPr>
      <xdr:spPr>
        <a:xfrm>
          <a:off x="15481300" y="1015310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105954</xdr:rowOff>
    </xdr:from>
    <xdr:to>
      <xdr:col>76</xdr:col>
      <xdr:colOff>165100</xdr:colOff>
      <xdr:row>59</xdr:row>
      <xdr:rowOff>36104</xdr:rowOff>
    </xdr:to>
    <xdr:sp macro="" textlink="">
      <xdr:nvSpPr>
        <xdr:cNvPr id="631" name="楕円 630"/>
        <xdr:cNvSpPr/>
      </xdr:nvSpPr>
      <xdr:spPr>
        <a:xfrm>
          <a:off x="14541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156754</xdr:rowOff>
    </xdr:from>
    <xdr:to>
      <xdr:col>81</xdr:col>
      <xdr:colOff>50800</xdr:colOff>
      <xdr:row>59</xdr:row>
      <xdr:rowOff>37556</xdr:rowOff>
    </xdr:to>
    <xdr:cxnSp macro="">
      <xdr:nvCxnSpPr>
        <xdr:cNvPr id="632" name="直線コネクタ 631"/>
        <xdr:cNvCxnSpPr/>
      </xdr:nvCxnSpPr>
      <xdr:spPr>
        <a:xfrm>
          <a:off x="14592300" y="101008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55335</xdr:rowOff>
    </xdr:from>
    <xdr:to>
      <xdr:col>72</xdr:col>
      <xdr:colOff>38100</xdr:colOff>
      <xdr:row>58</xdr:row>
      <xdr:rowOff>156935</xdr:rowOff>
    </xdr:to>
    <xdr:sp macro="" textlink="">
      <xdr:nvSpPr>
        <xdr:cNvPr id="633" name="楕円 632"/>
        <xdr:cNvSpPr/>
      </xdr:nvSpPr>
      <xdr:spPr>
        <a:xfrm>
          <a:off x="13652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106135</xdr:rowOff>
    </xdr:from>
    <xdr:to>
      <xdr:col>76</xdr:col>
      <xdr:colOff>114300</xdr:colOff>
      <xdr:row>58</xdr:row>
      <xdr:rowOff>156754</xdr:rowOff>
    </xdr:to>
    <xdr:cxnSp macro="">
      <xdr:nvCxnSpPr>
        <xdr:cNvPr id="634" name="直線コネクタ 633"/>
        <xdr:cNvCxnSpPr/>
      </xdr:nvCxnSpPr>
      <xdr:spPr>
        <a:xfrm>
          <a:off x="13703300" y="10050235"/>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635" name="n_1aveValue【保健センター・保健所】&#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36"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37"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38"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104883</xdr:rowOff>
    </xdr:from>
    <xdr:ext cx="405111" cy="259045"/>
    <xdr:sp macro="" textlink="">
      <xdr:nvSpPr>
        <xdr:cNvPr id="639" name="n_1mainValue【保健センター・保健所】&#10;有形固定資産減価償却率"/>
        <xdr:cNvSpPr txBox="1"/>
      </xdr:nvSpPr>
      <xdr:spPr>
        <a:xfrm>
          <a:off x="15266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52631</xdr:rowOff>
    </xdr:from>
    <xdr:ext cx="405111" cy="259045"/>
    <xdr:sp macro="" textlink="">
      <xdr:nvSpPr>
        <xdr:cNvPr id="640" name="n_2mainValue【保健センター・保健所】&#10;有形固定資産減価償却率"/>
        <xdr:cNvSpPr txBox="1"/>
      </xdr:nvSpPr>
      <xdr:spPr>
        <a:xfrm>
          <a:off x="143897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2012</xdr:rowOff>
    </xdr:from>
    <xdr:ext cx="405111" cy="259045"/>
    <xdr:sp macro="" textlink="">
      <xdr:nvSpPr>
        <xdr:cNvPr id="641" name="n_3mainValue【保健センター・保健所】&#10;有形固定資産減価償却率"/>
        <xdr:cNvSpPr txBox="1"/>
      </xdr:nvSpPr>
      <xdr:spPr>
        <a:xfrm>
          <a:off x="135007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2" name="正方形/長方形 6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3" name="正方形/長方形 6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4" name="正方形/長方形 6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5" name="正方形/長方形 6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6" name="正方形/長方形 6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7" name="正方形/長方形 6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8" name="正方形/長方形 6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9" name="正方形/長方形 6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0" name="テキスト ボックス 6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1" name="直線コネクタ 6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2" name="直線コネクタ 6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3" name="テキスト ボックス 6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4" name="直線コネクタ 6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5" name="テキスト ボックス 6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6" name="直線コネクタ 6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7" name="テキスト ボックス 6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8" name="直線コネクタ 6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9" name="テキスト ボックス 6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0" name="直線コネクタ 6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1" name="テキスト ボックス 6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2" name="直線コネクタ 6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3" name="テキスト ボックス 6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65" name="直線コネクタ 664"/>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6"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67" name="直線コネクタ 666"/>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68"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69" name="直線コネクタ 668"/>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70"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1" name="フローチャート: 判断 670"/>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72" name="フローチャート: 判断 671"/>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73" name="フローチャート: 判断 672"/>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74" name="フローチャート: 判断 673"/>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75" name="フローチャート: 判断 674"/>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6" name="テキスト ボックス 6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7" name="テキスト ボックス 6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8" name="テキスト ボックス 6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9" name="テキスト ボックス 6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0" name="テキスト ボックス 6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81" name="楕円 680"/>
        <xdr:cNvSpPr/>
      </xdr:nvSpPr>
      <xdr:spPr>
        <a:xfrm>
          <a:off x="22110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137177</xdr:rowOff>
    </xdr:from>
    <xdr:ext cx="469744" cy="259045"/>
    <xdr:sp macro="" textlink="">
      <xdr:nvSpPr>
        <xdr:cNvPr id="682" name="【保健センター・保健所】&#10;一人当たり面積該当値テキスト"/>
        <xdr:cNvSpPr txBox="1"/>
      </xdr:nvSpPr>
      <xdr:spPr>
        <a:xfrm>
          <a:off x="22199600"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683" name="楕円 682"/>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62</xdr:row>
      <xdr:rowOff>38100</xdr:rowOff>
    </xdr:to>
    <xdr:cxnSp macro="">
      <xdr:nvCxnSpPr>
        <xdr:cNvPr id="684" name="直線コネクタ 683"/>
        <xdr:cNvCxnSpPr/>
      </xdr:nvCxnSpPr>
      <xdr:spPr>
        <a:xfrm>
          <a:off x="21323300" y="1066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685" name="楕円 684"/>
        <xdr:cNvSpPr/>
      </xdr:nvSpPr>
      <xdr:spPr>
        <a:xfrm>
          <a:off x="2038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62</xdr:row>
      <xdr:rowOff>38100</xdr:rowOff>
    </xdr:to>
    <xdr:cxnSp macro="">
      <xdr:nvCxnSpPr>
        <xdr:cNvPr id="686" name="直線コネクタ 685"/>
        <xdr:cNvCxnSpPr/>
      </xdr:nvCxnSpPr>
      <xdr:spPr>
        <a:xfrm>
          <a:off x="20434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687" name="楕円 686"/>
        <xdr:cNvSpPr/>
      </xdr:nvSpPr>
      <xdr:spPr>
        <a:xfrm>
          <a:off x="19494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38100</xdr:rowOff>
    </xdr:from>
    <xdr:to>
      <xdr:col>107</xdr:col>
      <xdr:colOff>50800</xdr:colOff>
      <xdr:row>62</xdr:row>
      <xdr:rowOff>38100</xdr:rowOff>
    </xdr:to>
    <xdr:cxnSp macro="">
      <xdr:nvCxnSpPr>
        <xdr:cNvPr id="688" name="直線コネクタ 687"/>
        <xdr:cNvCxnSpPr/>
      </xdr:nvCxnSpPr>
      <xdr:spPr>
        <a:xfrm>
          <a:off x="19545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689" name="n_1ave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90"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691"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92"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80027</xdr:rowOff>
    </xdr:from>
    <xdr:ext cx="469744" cy="259045"/>
    <xdr:sp macro="" textlink="">
      <xdr:nvSpPr>
        <xdr:cNvPr id="693" name="n_1mainValue【保健センター・保健所】&#10;一人当たり面積"/>
        <xdr:cNvSpPr txBox="1"/>
      </xdr:nvSpPr>
      <xdr:spPr>
        <a:xfrm>
          <a:off x="210757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94" name="n_2main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80027</xdr:rowOff>
    </xdr:from>
    <xdr:ext cx="469744" cy="259045"/>
    <xdr:sp macro="" textlink="">
      <xdr:nvSpPr>
        <xdr:cNvPr id="695" name="n_3mainValue【保健センター・保健所】&#10;一人当たり面積"/>
        <xdr:cNvSpPr txBox="1"/>
      </xdr:nvSpPr>
      <xdr:spPr>
        <a:xfrm>
          <a:off x="19310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6" name="正方形/長方形 6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7" name="正方形/長方形 6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8" name="正方形/長方形 6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9" name="正方形/長方形 6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0" name="正方形/長方形 6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1" name="正方形/長方形 7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2" name="正方形/長方形 7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3" name="正方形/長方形 7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4" name="テキスト ボックス 7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5" name="直線コネクタ 7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6" name="テキスト ボックス 7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7" name="直線コネクタ 7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8" name="テキスト ボックス 70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9" name="直線コネクタ 7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0" name="テキスト ボックス 7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1" name="直線コネクタ 7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2" name="テキスト ボックス 7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3" name="直線コネクタ 7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4" name="テキスト ボックス 7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5" name="直線コネクタ 7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6" name="テキスト ボックス 71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8" name="テキスト ボックス 71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20" name="直線コネクタ 719"/>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21"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22" name="直線コネクタ 721"/>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23"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24" name="直線コネクタ 723"/>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25"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26" name="フローチャート: 判断 725"/>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27" name="フローチャート: 判断 726"/>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28" name="フローチャート: 判断 727"/>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29" name="フローチャート: 判断 728"/>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30" name="フローチャート: 判断 729"/>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1" name="テキスト ボックス 7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2" name="テキスト ボックス 7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3" name="テキスト ボックス 7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4" name="テキスト ボックス 7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5" name="テキスト ボックス 7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63500</xdr:rowOff>
    </xdr:from>
    <xdr:to>
      <xdr:col>85</xdr:col>
      <xdr:colOff>177800</xdr:colOff>
      <xdr:row>79</xdr:row>
      <xdr:rowOff>165100</xdr:rowOff>
    </xdr:to>
    <xdr:sp macro="" textlink="">
      <xdr:nvSpPr>
        <xdr:cNvPr id="736" name="楕円 735"/>
        <xdr:cNvSpPr/>
      </xdr:nvSpPr>
      <xdr:spPr>
        <a:xfrm>
          <a:off x="162687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86377</xdr:rowOff>
    </xdr:from>
    <xdr:ext cx="405111" cy="259045"/>
    <xdr:sp macro="" textlink="">
      <xdr:nvSpPr>
        <xdr:cNvPr id="737" name="【消防施設】&#10;有形固定資産減価償却率該当値テキスト"/>
        <xdr:cNvSpPr txBox="1"/>
      </xdr:nvSpPr>
      <xdr:spPr>
        <a:xfrm>
          <a:off x="16357600"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25400</xdr:rowOff>
    </xdr:from>
    <xdr:to>
      <xdr:col>81</xdr:col>
      <xdr:colOff>101600</xdr:colOff>
      <xdr:row>82</xdr:row>
      <xdr:rowOff>127000</xdr:rowOff>
    </xdr:to>
    <xdr:sp macro="" textlink="">
      <xdr:nvSpPr>
        <xdr:cNvPr id="738" name="楕円 737"/>
        <xdr:cNvSpPr/>
      </xdr:nvSpPr>
      <xdr:spPr>
        <a:xfrm>
          <a:off x="15430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114300</xdr:rowOff>
    </xdr:from>
    <xdr:to>
      <xdr:col>85</xdr:col>
      <xdr:colOff>127000</xdr:colOff>
      <xdr:row>82</xdr:row>
      <xdr:rowOff>76200</xdr:rowOff>
    </xdr:to>
    <xdr:cxnSp macro="">
      <xdr:nvCxnSpPr>
        <xdr:cNvPr id="739" name="直線コネクタ 738"/>
        <xdr:cNvCxnSpPr/>
      </xdr:nvCxnSpPr>
      <xdr:spPr>
        <a:xfrm flipV="1">
          <a:off x="15481300" y="13658850"/>
          <a:ext cx="8382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156845</xdr:rowOff>
    </xdr:from>
    <xdr:to>
      <xdr:col>76</xdr:col>
      <xdr:colOff>165100</xdr:colOff>
      <xdr:row>82</xdr:row>
      <xdr:rowOff>86995</xdr:rowOff>
    </xdr:to>
    <xdr:sp macro="" textlink="">
      <xdr:nvSpPr>
        <xdr:cNvPr id="740" name="楕円 739"/>
        <xdr:cNvSpPr/>
      </xdr:nvSpPr>
      <xdr:spPr>
        <a:xfrm>
          <a:off x="14541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36195</xdr:rowOff>
    </xdr:from>
    <xdr:to>
      <xdr:col>81</xdr:col>
      <xdr:colOff>50800</xdr:colOff>
      <xdr:row>82</xdr:row>
      <xdr:rowOff>76200</xdr:rowOff>
    </xdr:to>
    <xdr:cxnSp macro="">
      <xdr:nvCxnSpPr>
        <xdr:cNvPr id="741" name="直線コネクタ 740"/>
        <xdr:cNvCxnSpPr/>
      </xdr:nvCxnSpPr>
      <xdr:spPr>
        <a:xfrm>
          <a:off x="14592300" y="140950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122555</xdr:rowOff>
    </xdr:from>
    <xdr:to>
      <xdr:col>72</xdr:col>
      <xdr:colOff>38100</xdr:colOff>
      <xdr:row>82</xdr:row>
      <xdr:rowOff>52705</xdr:rowOff>
    </xdr:to>
    <xdr:sp macro="" textlink="">
      <xdr:nvSpPr>
        <xdr:cNvPr id="742" name="楕円 741"/>
        <xdr:cNvSpPr/>
      </xdr:nvSpPr>
      <xdr:spPr>
        <a:xfrm>
          <a:off x="13652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1905</xdr:rowOff>
    </xdr:from>
    <xdr:to>
      <xdr:col>76</xdr:col>
      <xdr:colOff>114300</xdr:colOff>
      <xdr:row>82</xdr:row>
      <xdr:rowOff>36195</xdr:rowOff>
    </xdr:to>
    <xdr:cxnSp macro="">
      <xdr:nvCxnSpPr>
        <xdr:cNvPr id="743" name="直線コネクタ 742"/>
        <xdr:cNvCxnSpPr/>
      </xdr:nvCxnSpPr>
      <xdr:spPr>
        <a:xfrm>
          <a:off x="13703300" y="140608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744" name="n_1aveValue【消防施設】&#10;有形固定資産減価償却率"/>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745" name="n_2aveValue【消防施設】&#10;有形固定資産減価償却率"/>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46"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47"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118127</xdr:rowOff>
    </xdr:from>
    <xdr:ext cx="405111" cy="259045"/>
    <xdr:sp macro="" textlink="">
      <xdr:nvSpPr>
        <xdr:cNvPr id="748" name="n_1mainValue【消防施設】&#10;有形固定資産減価償却率"/>
        <xdr:cNvSpPr txBox="1"/>
      </xdr:nvSpPr>
      <xdr:spPr>
        <a:xfrm>
          <a:off x="152660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78122</xdr:rowOff>
    </xdr:from>
    <xdr:ext cx="405111" cy="259045"/>
    <xdr:sp macro="" textlink="">
      <xdr:nvSpPr>
        <xdr:cNvPr id="749" name="n_2mainValue【消防施設】&#10;有形固定資産減価償却率"/>
        <xdr:cNvSpPr txBox="1"/>
      </xdr:nvSpPr>
      <xdr:spPr>
        <a:xfrm>
          <a:off x="14389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43832</xdr:rowOff>
    </xdr:from>
    <xdr:ext cx="405111" cy="259045"/>
    <xdr:sp macro="" textlink="">
      <xdr:nvSpPr>
        <xdr:cNvPr id="750" name="n_3mainValue【消防施設】&#10;有形固定資産減価償却率"/>
        <xdr:cNvSpPr txBox="1"/>
      </xdr:nvSpPr>
      <xdr:spPr>
        <a:xfrm>
          <a:off x="135007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1" name="正方形/長方形 7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2" name="正方形/長方形 7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3" name="正方形/長方形 7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4" name="正方形/長方形 7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5" name="正方形/長方形 7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6" name="正方形/長方形 7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7" name="正方形/長方形 7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8" name="正方形/長方形 7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9" name="テキスト ボックス 7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0" name="直線コネクタ 7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1" name="直線コネクタ 7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2" name="テキスト ボックス 7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3" name="直線コネクタ 7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4" name="テキスト ボックス 7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5" name="直線コネクタ 7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6" name="テキスト ボックス 7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7" name="直線コネクタ 7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8" name="テキスト ボックス 7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9" name="直線コネクタ 7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0" name="テキスト ボックス 7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72" name="直線コネクタ 771"/>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73"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74" name="直線コネクタ 773"/>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7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76" name="直線コネクタ 77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777" name="【消防施設】&#10;一人当たり面積平均値テキスト"/>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78" name="フローチャート: 判断 777"/>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79" name="フローチャート: 判断 77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80" name="フローチャート: 判断 779"/>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81" name="フローチャート: 判断 780"/>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82" name="フローチャート: 判断 781"/>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3" name="テキスト ボックス 7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4" name="テキスト ボックス 7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5" name="テキスト ボックス 7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6" name="テキスト ボックス 7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7" name="テキスト ボックス 7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133604</xdr:rowOff>
    </xdr:from>
    <xdr:to>
      <xdr:col>116</xdr:col>
      <xdr:colOff>114300</xdr:colOff>
      <xdr:row>83</xdr:row>
      <xdr:rowOff>63754</xdr:rowOff>
    </xdr:to>
    <xdr:sp macro="" textlink="">
      <xdr:nvSpPr>
        <xdr:cNvPr id="788" name="楕円 787"/>
        <xdr:cNvSpPr/>
      </xdr:nvSpPr>
      <xdr:spPr>
        <a:xfrm>
          <a:off x="221107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156481</xdr:rowOff>
    </xdr:from>
    <xdr:ext cx="469744" cy="259045"/>
    <xdr:sp macro="" textlink="">
      <xdr:nvSpPr>
        <xdr:cNvPr id="789" name="【消防施設】&#10;一人当たり面積該当値テキスト"/>
        <xdr:cNvSpPr txBox="1"/>
      </xdr:nvSpPr>
      <xdr:spPr>
        <a:xfrm>
          <a:off x="22199600" y="140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30735</xdr:rowOff>
    </xdr:from>
    <xdr:to>
      <xdr:col>112</xdr:col>
      <xdr:colOff>38100</xdr:colOff>
      <xdr:row>81</xdr:row>
      <xdr:rowOff>132335</xdr:rowOff>
    </xdr:to>
    <xdr:sp macro="" textlink="">
      <xdr:nvSpPr>
        <xdr:cNvPr id="790" name="楕円 789"/>
        <xdr:cNvSpPr/>
      </xdr:nvSpPr>
      <xdr:spPr>
        <a:xfrm>
          <a:off x="212725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81535</xdr:rowOff>
    </xdr:from>
    <xdr:to>
      <xdr:col>116</xdr:col>
      <xdr:colOff>63500</xdr:colOff>
      <xdr:row>83</xdr:row>
      <xdr:rowOff>12954</xdr:rowOff>
    </xdr:to>
    <xdr:cxnSp macro="">
      <xdr:nvCxnSpPr>
        <xdr:cNvPr id="791" name="直線コネクタ 790"/>
        <xdr:cNvCxnSpPr/>
      </xdr:nvCxnSpPr>
      <xdr:spPr>
        <a:xfrm>
          <a:off x="21323300" y="13968985"/>
          <a:ext cx="8382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26163</xdr:rowOff>
    </xdr:from>
    <xdr:to>
      <xdr:col>107</xdr:col>
      <xdr:colOff>101600</xdr:colOff>
      <xdr:row>81</xdr:row>
      <xdr:rowOff>127763</xdr:rowOff>
    </xdr:to>
    <xdr:sp macro="" textlink="">
      <xdr:nvSpPr>
        <xdr:cNvPr id="792" name="楕円 791"/>
        <xdr:cNvSpPr/>
      </xdr:nvSpPr>
      <xdr:spPr>
        <a:xfrm>
          <a:off x="203835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76963</xdr:rowOff>
    </xdr:from>
    <xdr:to>
      <xdr:col>111</xdr:col>
      <xdr:colOff>177800</xdr:colOff>
      <xdr:row>81</xdr:row>
      <xdr:rowOff>81535</xdr:rowOff>
    </xdr:to>
    <xdr:cxnSp macro="">
      <xdr:nvCxnSpPr>
        <xdr:cNvPr id="793" name="直線コネクタ 792"/>
        <xdr:cNvCxnSpPr/>
      </xdr:nvCxnSpPr>
      <xdr:spPr>
        <a:xfrm>
          <a:off x="20434300" y="139644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26163</xdr:rowOff>
    </xdr:from>
    <xdr:to>
      <xdr:col>102</xdr:col>
      <xdr:colOff>165100</xdr:colOff>
      <xdr:row>81</xdr:row>
      <xdr:rowOff>127763</xdr:rowOff>
    </xdr:to>
    <xdr:sp macro="" textlink="">
      <xdr:nvSpPr>
        <xdr:cNvPr id="794" name="楕円 793"/>
        <xdr:cNvSpPr/>
      </xdr:nvSpPr>
      <xdr:spPr>
        <a:xfrm>
          <a:off x="194945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76963</xdr:rowOff>
    </xdr:from>
    <xdr:to>
      <xdr:col>107</xdr:col>
      <xdr:colOff>50800</xdr:colOff>
      <xdr:row>81</xdr:row>
      <xdr:rowOff>76963</xdr:rowOff>
    </xdr:to>
    <xdr:cxnSp macro="">
      <xdr:nvCxnSpPr>
        <xdr:cNvPr id="795" name="直線コネクタ 794"/>
        <xdr:cNvCxnSpPr/>
      </xdr:nvCxnSpPr>
      <xdr:spPr>
        <a:xfrm>
          <a:off x="19545300" y="13964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796"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97" name="n_2ave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798"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99"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148862</xdr:rowOff>
    </xdr:from>
    <xdr:ext cx="469744" cy="259045"/>
    <xdr:sp macro="" textlink="">
      <xdr:nvSpPr>
        <xdr:cNvPr id="800" name="n_1mainValue【消防施設】&#10;一人当たり面積"/>
        <xdr:cNvSpPr txBox="1"/>
      </xdr:nvSpPr>
      <xdr:spPr>
        <a:xfrm>
          <a:off x="21075727" y="1369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144290</xdr:rowOff>
    </xdr:from>
    <xdr:ext cx="469744" cy="259045"/>
    <xdr:sp macro="" textlink="">
      <xdr:nvSpPr>
        <xdr:cNvPr id="801" name="n_2mainValue【消防施設】&#10;一人当たり面積"/>
        <xdr:cNvSpPr txBox="1"/>
      </xdr:nvSpPr>
      <xdr:spPr>
        <a:xfrm>
          <a:off x="20199427" y="1368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144290</xdr:rowOff>
    </xdr:from>
    <xdr:ext cx="469744" cy="259045"/>
    <xdr:sp macro="" textlink="">
      <xdr:nvSpPr>
        <xdr:cNvPr id="802" name="n_3mainValue【消防施設】&#10;一人当たり面積"/>
        <xdr:cNvSpPr txBox="1"/>
      </xdr:nvSpPr>
      <xdr:spPr>
        <a:xfrm>
          <a:off x="19310427" y="1368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3" name="正方形/長方形 8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4" name="正方形/長方形 8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5" name="正方形/長方形 8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6" name="正方形/長方形 8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7" name="正方形/長方形 8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8" name="正方形/長方形 8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9" name="正方形/長方形 8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正方形/長方形 8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1" name="テキスト ボックス 8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2" name="直線コネクタ 8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3" name="テキスト ボックス 8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4" name="直線コネクタ 8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5" name="テキスト ボックス 81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6" name="直線コネクタ 8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7" name="テキスト ボックス 8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8" name="直線コネクタ 8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9" name="テキスト ボックス 8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0" name="直線コネクタ 8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1" name="テキスト ボックス 8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2" name="直線コネクタ 8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3" name="テキスト ボックス 8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4" name="直線コネクタ 8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5" name="テキスト ボックス 82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6" name="直線コネクタ 8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28" name="直線コネクタ 827"/>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29"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30" name="直線コネクタ 829"/>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31"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32" name="直線コネクタ 831"/>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33"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34" name="フローチャート: 判断 833"/>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35" name="フローチャート: 判断 834"/>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36" name="フローチャート: 判断 835"/>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37" name="フローチャート: 判断 836"/>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38" name="フローチャート: 判断 837"/>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9" name="テキスト ボックス 8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0" name="テキスト ボックス 8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1" name="テキスト ボックス 8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2" name="テキスト ボックス 8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3" name="テキスト ボックス 8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160927</xdr:rowOff>
    </xdr:from>
    <xdr:to>
      <xdr:col>85</xdr:col>
      <xdr:colOff>177800</xdr:colOff>
      <xdr:row>106</xdr:row>
      <xdr:rowOff>91077</xdr:rowOff>
    </xdr:to>
    <xdr:sp macro="" textlink="">
      <xdr:nvSpPr>
        <xdr:cNvPr id="844" name="楕円 843"/>
        <xdr:cNvSpPr/>
      </xdr:nvSpPr>
      <xdr:spPr>
        <a:xfrm>
          <a:off x="162687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139354</xdr:rowOff>
    </xdr:from>
    <xdr:ext cx="405111" cy="259045"/>
    <xdr:sp macro="" textlink="">
      <xdr:nvSpPr>
        <xdr:cNvPr id="845" name="【庁舎】&#10;有形固定資産減価償却率該当値テキスト"/>
        <xdr:cNvSpPr txBox="1"/>
      </xdr:nvSpPr>
      <xdr:spPr>
        <a:xfrm>
          <a:off x="16357600"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126637</xdr:rowOff>
    </xdr:from>
    <xdr:to>
      <xdr:col>81</xdr:col>
      <xdr:colOff>101600</xdr:colOff>
      <xdr:row>106</xdr:row>
      <xdr:rowOff>56787</xdr:rowOff>
    </xdr:to>
    <xdr:sp macro="" textlink="">
      <xdr:nvSpPr>
        <xdr:cNvPr id="846" name="楕円 845"/>
        <xdr:cNvSpPr/>
      </xdr:nvSpPr>
      <xdr:spPr>
        <a:xfrm>
          <a:off x="15430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5987</xdr:rowOff>
    </xdr:from>
    <xdr:to>
      <xdr:col>85</xdr:col>
      <xdr:colOff>127000</xdr:colOff>
      <xdr:row>106</xdr:row>
      <xdr:rowOff>40277</xdr:rowOff>
    </xdr:to>
    <xdr:cxnSp macro="">
      <xdr:nvCxnSpPr>
        <xdr:cNvPr id="847" name="直線コネクタ 846"/>
        <xdr:cNvCxnSpPr/>
      </xdr:nvCxnSpPr>
      <xdr:spPr>
        <a:xfrm>
          <a:off x="15481300" y="181796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87449</xdr:rowOff>
    </xdr:from>
    <xdr:to>
      <xdr:col>76</xdr:col>
      <xdr:colOff>165100</xdr:colOff>
      <xdr:row>106</xdr:row>
      <xdr:rowOff>17599</xdr:rowOff>
    </xdr:to>
    <xdr:sp macro="" textlink="">
      <xdr:nvSpPr>
        <xdr:cNvPr id="848" name="楕円 847"/>
        <xdr:cNvSpPr/>
      </xdr:nvSpPr>
      <xdr:spPr>
        <a:xfrm>
          <a:off x="14541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138249</xdr:rowOff>
    </xdr:from>
    <xdr:to>
      <xdr:col>81</xdr:col>
      <xdr:colOff>50800</xdr:colOff>
      <xdr:row>106</xdr:row>
      <xdr:rowOff>5987</xdr:rowOff>
    </xdr:to>
    <xdr:cxnSp macro="">
      <xdr:nvCxnSpPr>
        <xdr:cNvPr id="849" name="直線コネクタ 848"/>
        <xdr:cNvCxnSpPr/>
      </xdr:nvCxnSpPr>
      <xdr:spPr>
        <a:xfrm>
          <a:off x="14592300" y="1814049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59689</xdr:rowOff>
    </xdr:from>
    <xdr:to>
      <xdr:col>72</xdr:col>
      <xdr:colOff>38100</xdr:colOff>
      <xdr:row>105</xdr:row>
      <xdr:rowOff>161289</xdr:rowOff>
    </xdr:to>
    <xdr:sp macro="" textlink="">
      <xdr:nvSpPr>
        <xdr:cNvPr id="850" name="楕円 849"/>
        <xdr:cNvSpPr/>
      </xdr:nvSpPr>
      <xdr:spPr>
        <a:xfrm>
          <a:off x="13652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110489</xdr:rowOff>
    </xdr:from>
    <xdr:to>
      <xdr:col>76</xdr:col>
      <xdr:colOff>114300</xdr:colOff>
      <xdr:row>105</xdr:row>
      <xdr:rowOff>138249</xdr:rowOff>
    </xdr:to>
    <xdr:cxnSp macro="">
      <xdr:nvCxnSpPr>
        <xdr:cNvPr id="851" name="直線コネクタ 850"/>
        <xdr:cNvCxnSpPr/>
      </xdr:nvCxnSpPr>
      <xdr:spPr>
        <a:xfrm>
          <a:off x="13703300" y="1811273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52"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53"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54"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55"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47914</xdr:rowOff>
    </xdr:from>
    <xdr:ext cx="405111" cy="259045"/>
    <xdr:sp macro="" textlink="">
      <xdr:nvSpPr>
        <xdr:cNvPr id="856" name="n_1mainValue【庁舎】&#10;有形固定資産減価償却率"/>
        <xdr:cNvSpPr txBox="1"/>
      </xdr:nvSpPr>
      <xdr:spPr>
        <a:xfrm>
          <a:off x="152660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8726</xdr:rowOff>
    </xdr:from>
    <xdr:ext cx="405111" cy="259045"/>
    <xdr:sp macro="" textlink="">
      <xdr:nvSpPr>
        <xdr:cNvPr id="857" name="n_2mainValue【庁舎】&#10;有形固定資産減価償却率"/>
        <xdr:cNvSpPr txBox="1"/>
      </xdr:nvSpPr>
      <xdr:spPr>
        <a:xfrm>
          <a:off x="143897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152416</xdr:rowOff>
    </xdr:from>
    <xdr:ext cx="405111" cy="259045"/>
    <xdr:sp macro="" textlink="">
      <xdr:nvSpPr>
        <xdr:cNvPr id="858" name="n_3mainValue【庁舎】&#10;有形固定資産減価償却率"/>
        <xdr:cNvSpPr txBox="1"/>
      </xdr:nvSpPr>
      <xdr:spPr>
        <a:xfrm>
          <a:off x="13500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9" name="正方形/長方形 8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0" name="正方形/長方形 8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1" name="正方形/長方形 8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2" name="正方形/長方形 8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3" name="正方形/長方形 8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4" name="正方形/長方形 8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5" name="正方形/長方形 8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6" name="正方形/長方形 8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7" name="テキスト ボックス 8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8" name="直線コネクタ 8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9" name="直線コネクタ 86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0" name="テキスト ボックス 86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1" name="直線コネクタ 87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2" name="テキスト ボックス 87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3" name="直線コネクタ 87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4" name="テキスト ボックス 87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5" name="直線コネクタ 87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6" name="テキスト ボックス 87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80" name="直線コネクタ 879"/>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81"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82" name="直線コネクタ 881"/>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83"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84" name="直線コネクタ 883"/>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885" name="【庁舎】&#10;一人当たり面積平均値テキスト"/>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86" name="フローチャート: 判断 885"/>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87" name="フローチャート: 判断 886"/>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88" name="フローチャート: 判断 887"/>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89" name="フローチャート: 判断 888"/>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90" name="フローチャート: 判断 889"/>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116839</xdr:rowOff>
    </xdr:from>
    <xdr:to>
      <xdr:col>116</xdr:col>
      <xdr:colOff>114300</xdr:colOff>
      <xdr:row>103</xdr:row>
      <xdr:rowOff>46989</xdr:rowOff>
    </xdr:to>
    <xdr:sp macro="" textlink="">
      <xdr:nvSpPr>
        <xdr:cNvPr id="896" name="楕円 895"/>
        <xdr:cNvSpPr/>
      </xdr:nvSpPr>
      <xdr:spPr>
        <a:xfrm>
          <a:off x="221107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139716</xdr:rowOff>
    </xdr:from>
    <xdr:ext cx="469744" cy="259045"/>
    <xdr:sp macro="" textlink="">
      <xdr:nvSpPr>
        <xdr:cNvPr id="897" name="【庁舎】&#10;一人当たり面積該当値テキスト"/>
        <xdr:cNvSpPr txBox="1"/>
      </xdr:nvSpPr>
      <xdr:spPr>
        <a:xfrm>
          <a:off x="22199600"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114554</xdr:rowOff>
    </xdr:from>
    <xdr:to>
      <xdr:col>112</xdr:col>
      <xdr:colOff>38100</xdr:colOff>
      <xdr:row>103</xdr:row>
      <xdr:rowOff>44704</xdr:rowOff>
    </xdr:to>
    <xdr:sp macro="" textlink="">
      <xdr:nvSpPr>
        <xdr:cNvPr id="898" name="楕円 897"/>
        <xdr:cNvSpPr/>
      </xdr:nvSpPr>
      <xdr:spPr>
        <a:xfrm>
          <a:off x="21272500" y="176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165354</xdr:rowOff>
    </xdr:from>
    <xdr:to>
      <xdr:col>116</xdr:col>
      <xdr:colOff>63500</xdr:colOff>
      <xdr:row>102</xdr:row>
      <xdr:rowOff>167639</xdr:rowOff>
    </xdr:to>
    <xdr:cxnSp macro="">
      <xdr:nvCxnSpPr>
        <xdr:cNvPr id="899" name="直線コネクタ 898"/>
        <xdr:cNvCxnSpPr/>
      </xdr:nvCxnSpPr>
      <xdr:spPr>
        <a:xfrm>
          <a:off x="21323300" y="1765325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112268</xdr:rowOff>
    </xdr:from>
    <xdr:to>
      <xdr:col>107</xdr:col>
      <xdr:colOff>101600</xdr:colOff>
      <xdr:row>103</xdr:row>
      <xdr:rowOff>42418</xdr:rowOff>
    </xdr:to>
    <xdr:sp macro="" textlink="">
      <xdr:nvSpPr>
        <xdr:cNvPr id="900" name="楕円 899"/>
        <xdr:cNvSpPr/>
      </xdr:nvSpPr>
      <xdr:spPr>
        <a:xfrm>
          <a:off x="20383500" y="17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163068</xdr:rowOff>
    </xdr:from>
    <xdr:to>
      <xdr:col>111</xdr:col>
      <xdr:colOff>177800</xdr:colOff>
      <xdr:row>102</xdr:row>
      <xdr:rowOff>165354</xdr:rowOff>
    </xdr:to>
    <xdr:cxnSp macro="">
      <xdr:nvCxnSpPr>
        <xdr:cNvPr id="901" name="直線コネクタ 900"/>
        <xdr:cNvCxnSpPr/>
      </xdr:nvCxnSpPr>
      <xdr:spPr>
        <a:xfrm>
          <a:off x="20434300" y="176509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107696</xdr:rowOff>
    </xdr:from>
    <xdr:to>
      <xdr:col>102</xdr:col>
      <xdr:colOff>165100</xdr:colOff>
      <xdr:row>103</xdr:row>
      <xdr:rowOff>37846</xdr:rowOff>
    </xdr:to>
    <xdr:sp macro="" textlink="">
      <xdr:nvSpPr>
        <xdr:cNvPr id="902" name="楕円 901"/>
        <xdr:cNvSpPr/>
      </xdr:nvSpPr>
      <xdr:spPr>
        <a:xfrm>
          <a:off x="19494500" y="175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158496</xdr:rowOff>
    </xdr:from>
    <xdr:to>
      <xdr:col>107</xdr:col>
      <xdr:colOff>50800</xdr:colOff>
      <xdr:row>102</xdr:row>
      <xdr:rowOff>163068</xdr:rowOff>
    </xdr:to>
    <xdr:cxnSp macro="">
      <xdr:nvCxnSpPr>
        <xdr:cNvPr id="903" name="直線コネクタ 902"/>
        <xdr:cNvCxnSpPr/>
      </xdr:nvCxnSpPr>
      <xdr:spPr>
        <a:xfrm>
          <a:off x="19545300" y="176463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904" name="n_1aveValue【庁舎】&#10;一人当たり面積"/>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05" name="n_2aveValue【庁舎】&#10;一人当たり面積"/>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06" name="n_3aveValue【庁舎】&#10;一人当たり面積"/>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07"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61231</xdr:rowOff>
    </xdr:from>
    <xdr:ext cx="469744" cy="259045"/>
    <xdr:sp macro="" textlink="">
      <xdr:nvSpPr>
        <xdr:cNvPr id="908" name="n_1mainValue【庁舎】&#10;一人当たり面積"/>
        <xdr:cNvSpPr txBox="1"/>
      </xdr:nvSpPr>
      <xdr:spPr>
        <a:xfrm>
          <a:off x="21075727" y="1737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58945</xdr:rowOff>
    </xdr:from>
    <xdr:ext cx="469744" cy="259045"/>
    <xdr:sp macro="" textlink="">
      <xdr:nvSpPr>
        <xdr:cNvPr id="909" name="n_2mainValue【庁舎】&#10;一人当たり面積"/>
        <xdr:cNvSpPr txBox="1"/>
      </xdr:nvSpPr>
      <xdr:spPr>
        <a:xfrm>
          <a:off x="20199427" y="1737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54373</xdr:rowOff>
    </xdr:from>
    <xdr:ext cx="469744" cy="259045"/>
    <xdr:sp macro="" textlink="">
      <xdr:nvSpPr>
        <xdr:cNvPr id="910" name="n_3mainValue【庁舎】&#10;一人当たり面積"/>
        <xdr:cNvSpPr txBox="1"/>
      </xdr:nvSpPr>
      <xdr:spPr>
        <a:xfrm>
          <a:off x="19310427" y="1737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体育館・プール及び消防施設は、総合体育館や防災センターの整備により、有形固定資産減価償却率が低下した。今後は適正な維持管理に努めていく。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保健センター・保健所及び市民会館は、類似団体に比べ、有形固定資産減価償却率及び一人当たりの面積が低いため、長期的かつ適正な維持管理に努めていく。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図書館及び福祉施設は、一人当たり面積は類似団体に比べ低いが、有形固定資産減価償却率は高いため、施設の更新を検討する際に現在の規模で需要を満たしているかどうか検討する必要がある。この際、福祉施設については民営化も含め検討し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一般廃棄物処理施設は、有形固定資産減価償却率は類似団体に比べ低いものの、一人当たり有形固定資産額が高いため、将来の施設更新の際には施設規模を検討する必要がある。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88,521
83,659
108.33
36,627,914
35,223,976
1,166,389
19,359,100
29,366,388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ほぼ横ばいで推移しながらも、類似団体平均を上回る数字を維持している。令和元年度までは新型コロナウイルス感染症の影響も少なく、市税収入の確保ができていたが、令和２年度以降は新型コロナウイルス感染症に伴う法人税割等の減収の他、高齢化による社会保障費の増加等により財政が圧迫されることが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引き続き企業誘致等による市税の増収や、事業の総点検等による歳出の抑制により、財政基盤の強化に努める。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40</xdr:row>
      <xdr:rowOff>140405</xdr:rowOff>
    </xdr:to>
    <xdr:cxnSp macro="">
      <xdr:nvCxnSpPr>
        <xdr:cNvPr id="69" name="直線コネクタ 68"/>
        <xdr:cNvCxnSpPr/>
      </xdr:nvCxnSpPr>
      <xdr:spPr>
        <a:xfrm>
          <a:off x="4114800" y="6998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140405</xdr:rowOff>
    </xdr:from>
    <xdr:to>
      <xdr:col>19</xdr:col>
      <xdr:colOff>133350</xdr:colOff>
      <xdr:row>40</xdr:row>
      <xdr:rowOff>153811</xdr:rowOff>
    </xdr:to>
    <xdr:cxnSp macro="">
      <xdr:nvCxnSpPr>
        <xdr:cNvPr id="72" name="直線コネクタ 71"/>
        <xdr:cNvCxnSpPr/>
      </xdr:nvCxnSpPr>
      <xdr:spPr>
        <a:xfrm flipV="1">
          <a:off x="3225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153811</xdr:rowOff>
    </xdr:from>
    <xdr:to>
      <xdr:col>15</xdr:col>
      <xdr:colOff>82550</xdr:colOff>
      <xdr:row>40</xdr:row>
      <xdr:rowOff>167217</xdr:rowOff>
    </xdr:to>
    <xdr:cxnSp macro="">
      <xdr:nvCxnSpPr>
        <xdr:cNvPr id="75" name="直線コネクタ 74"/>
        <xdr:cNvCxnSpPr/>
      </xdr:nvCxnSpPr>
      <xdr:spPr>
        <a:xfrm flipV="1">
          <a:off x="2336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9172</xdr:rowOff>
    </xdr:to>
    <xdr:cxnSp macro="">
      <xdr:nvCxnSpPr>
        <xdr:cNvPr id="78" name="直線コネクタ 77"/>
        <xdr:cNvCxnSpPr/>
      </xdr:nvCxnSpPr>
      <xdr:spPr>
        <a:xfrm flipV="1">
          <a:off x="1447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88" name="楕円 87"/>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106132</xdr:rowOff>
    </xdr:from>
    <xdr:ext cx="762000" cy="259045"/>
    <xdr:sp macro="" textlink="">
      <xdr:nvSpPr>
        <xdr:cNvPr id="89" name="財政力該当値テキスト"/>
        <xdr:cNvSpPr txBox="1"/>
      </xdr:nvSpPr>
      <xdr:spPr>
        <a:xfrm>
          <a:off x="5041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89605</xdr:rowOff>
    </xdr:from>
    <xdr:to>
      <xdr:col>19</xdr:col>
      <xdr:colOff>184150</xdr:colOff>
      <xdr:row>41</xdr:row>
      <xdr:rowOff>19755</xdr:rowOff>
    </xdr:to>
    <xdr:sp macro="" textlink="">
      <xdr:nvSpPr>
        <xdr:cNvPr id="90" name="楕円 89"/>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91" name="テキスト ボックス 90"/>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103011</xdr:rowOff>
    </xdr:from>
    <xdr:to>
      <xdr:col>15</xdr:col>
      <xdr:colOff>133350</xdr:colOff>
      <xdr:row>41</xdr:row>
      <xdr:rowOff>33161</xdr:rowOff>
    </xdr:to>
    <xdr:sp macro="" textlink="">
      <xdr:nvSpPr>
        <xdr:cNvPr id="92" name="楕円 91"/>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43338</xdr:rowOff>
    </xdr:from>
    <xdr:ext cx="762000" cy="259045"/>
    <xdr:sp macro="" textlink="">
      <xdr:nvSpPr>
        <xdr:cNvPr id="93" name="テキスト ボックス 92"/>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129822</xdr:rowOff>
    </xdr:from>
    <xdr:to>
      <xdr:col>7</xdr:col>
      <xdr:colOff>31750</xdr:colOff>
      <xdr:row>41</xdr:row>
      <xdr:rowOff>59972</xdr:rowOff>
    </xdr:to>
    <xdr:sp macro="" textlink="">
      <xdr:nvSpPr>
        <xdr:cNvPr id="96" name="楕円 95"/>
        <xdr:cNvSpPr/>
      </xdr:nvSpPr>
      <xdr:spPr>
        <a:xfrm>
          <a:off x="1397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70149</xdr:rowOff>
    </xdr:from>
    <xdr:ext cx="762000" cy="259045"/>
    <xdr:sp macro="" textlink="">
      <xdr:nvSpPr>
        <xdr:cNvPr id="97" name="テキスト ボックス 96"/>
        <xdr:cNvSpPr txBox="1"/>
      </xdr:nvSpPr>
      <xdr:spPr>
        <a:xfrm>
          <a:off x="1066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令和元年度も類似団体平均を下回ったが、前年度から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ポイント上昇し、硬直化が進んでいるといえる。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今後、高齢化に伴う社会保障関連経費の増加や、公共施設の維持管理費の増加等、経常収支比率を上昇させる要因が見込まれるため、</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サイクルに基づく事務事業の見直しや、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を活用した事務処理の効率化による経費の削減はもとより、ふるさと納税の推進など自主財源の確保に努め、財源効率の向上に努める。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37888</xdr:rowOff>
    </xdr:from>
    <xdr:to>
      <xdr:col>23</xdr:col>
      <xdr:colOff>133350</xdr:colOff>
      <xdr:row>63</xdr:row>
      <xdr:rowOff>45931</xdr:rowOff>
    </xdr:to>
    <xdr:cxnSp macro="">
      <xdr:nvCxnSpPr>
        <xdr:cNvPr id="132" name="直線コネクタ 131"/>
        <xdr:cNvCxnSpPr/>
      </xdr:nvCxnSpPr>
      <xdr:spPr>
        <a:xfrm>
          <a:off x="4114800" y="1083923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37888</xdr:rowOff>
    </xdr:from>
    <xdr:to>
      <xdr:col>19</xdr:col>
      <xdr:colOff>133350</xdr:colOff>
      <xdr:row>63</xdr:row>
      <xdr:rowOff>57996</xdr:rowOff>
    </xdr:to>
    <xdr:cxnSp macro="">
      <xdr:nvCxnSpPr>
        <xdr:cNvPr id="135" name="直線コネクタ 134"/>
        <xdr:cNvCxnSpPr/>
      </xdr:nvCxnSpPr>
      <xdr:spPr>
        <a:xfrm flipV="1">
          <a:off x="3225800" y="1083923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45931</xdr:rowOff>
    </xdr:from>
    <xdr:to>
      <xdr:col>15</xdr:col>
      <xdr:colOff>82550</xdr:colOff>
      <xdr:row>63</xdr:row>
      <xdr:rowOff>57996</xdr:rowOff>
    </xdr:to>
    <xdr:cxnSp macro="">
      <xdr:nvCxnSpPr>
        <xdr:cNvPr id="138" name="直線コネクタ 137"/>
        <xdr:cNvCxnSpPr/>
      </xdr:nvCxnSpPr>
      <xdr:spPr>
        <a:xfrm>
          <a:off x="2336800" y="108472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45931</xdr:rowOff>
    </xdr:to>
    <xdr:cxnSp macro="">
      <xdr:nvCxnSpPr>
        <xdr:cNvPr id="141" name="直線コネクタ 140"/>
        <xdr:cNvCxnSpPr/>
      </xdr:nvCxnSpPr>
      <xdr:spPr>
        <a:xfrm>
          <a:off x="1447800" y="10795000"/>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166581</xdr:rowOff>
    </xdr:from>
    <xdr:to>
      <xdr:col>23</xdr:col>
      <xdr:colOff>184150</xdr:colOff>
      <xdr:row>63</xdr:row>
      <xdr:rowOff>96731</xdr:rowOff>
    </xdr:to>
    <xdr:sp macro="" textlink="">
      <xdr:nvSpPr>
        <xdr:cNvPr id="151" name="楕円 150"/>
        <xdr:cNvSpPr/>
      </xdr:nvSpPr>
      <xdr:spPr>
        <a:xfrm>
          <a:off x="49022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11658</xdr:rowOff>
    </xdr:from>
    <xdr:ext cx="762000" cy="259045"/>
    <xdr:sp macro="" textlink="">
      <xdr:nvSpPr>
        <xdr:cNvPr id="152" name="財政構造の弾力性該当値テキスト"/>
        <xdr:cNvSpPr txBox="1"/>
      </xdr:nvSpPr>
      <xdr:spPr>
        <a:xfrm>
          <a:off x="50419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158538</xdr:rowOff>
    </xdr:from>
    <xdr:to>
      <xdr:col>19</xdr:col>
      <xdr:colOff>184150</xdr:colOff>
      <xdr:row>63</xdr:row>
      <xdr:rowOff>88688</xdr:rowOff>
    </xdr:to>
    <xdr:sp macro="" textlink="">
      <xdr:nvSpPr>
        <xdr:cNvPr id="153" name="楕円 152"/>
        <xdr:cNvSpPr/>
      </xdr:nvSpPr>
      <xdr:spPr>
        <a:xfrm>
          <a:off x="4064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98865</xdr:rowOff>
    </xdr:from>
    <xdr:ext cx="736600" cy="259045"/>
    <xdr:sp macro="" textlink="">
      <xdr:nvSpPr>
        <xdr:cNvPr id="154" name="テキスト ボックス 153"/>
        <xdr:cNvSpPr txBox="1"/>
      </xdr:nvSpPr>
      <xdr:spPr>
        <a:xfrm>
          <a:off x="3733800" y="10557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5" name="楕円 154"/>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56" name="テキスト ボックス 155"/>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166581</xdr:rowOff>
    </xdr:from>
    <xdr:to>
      <xdr:col>11</xdr:col>
      <xdr:colOff>82550</xdr:colOff>
      <xdr:row>63</xdr:row>
      <xdr:rowOff>96731</xdr:rowOff>
    </xdr:to>
    <xdr:sp macro="" textlink="">
      <xdr:nvSpPr>
        <xdr:cNvPr id="157" name="楕円 156"/>
        <xdr:cNvSpPr/>
      </xdr:nvSpPr>
      <xdr:spPr>
        <a:xfrm>
          <a:off x="2286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81508</xdr:rowOff>
    </xdr:from>
    <xdr:ext cx="762000" cy="259045"/>
    <xdr:sp macro="" textlink="">
      <xdr:nvSpPr>
        <xdr:cNvPr id="158" name="テキスト ボックス 157"/>
        <xdr:cNvSpPr txBox="1"/>
      </xdr:nvSpPr>
      <xdr:spPr>
        <a:xfrm>
          <a:off x="1955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59" name="楕円 158"/>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60" name="テキスト ボックス 159"/>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人件費、物件費等については、人口１人当たりの数値において、類似団体を下回っているが、令和元年度は消費税率増や防災センターの機器移設費の増等により前年度より増加した。</a:t>
          </a:r>
        </a:p>
        <a:p>
          <a:r>
            <a:rPr kumimoji="1" lang="ja-JP" altLang="en-US" sz="1300">
              <a:latin typeface="ＭＳ Ｐゴシック" panose="020B0600070205080204" pitchFamily="50" charset="-128"/>
              <a:ea typeface="ＭＳ Ｐゴシック" panose="020B0600070205080204" pitchFamily="50" charset="-128"/>
            </a:rPr>
            <a:t>　今後は、枠配分予算編成による事務事業の見直しの徹底、</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の活用による事務の効率化等により、コストの低減を図っていく。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91860</xdr:rowOff>
    </xdr:from>
    <xdr:to>
      <xdr:col>23</xdr:col>
      <xdr:colOff>133350</xdr:colOff>
      <xdr:row>81</xdr:row>
      <xdr:rowOff>127262</xdr:rowOff>
    </xdr:to>
    <xdr:cxnSp macro="">
      <xdr:nvCxnSpPr>
        <xdr:cNvPr id="193" name="直線コネクタ 192"/>
        <xdr:cNvCxnSpPr/>
      </xdr:nvCxnSpPr>
      <xdr:spPr>
        <a:xfrm>
          <a:off x="4114800" y="13979310"/>
          <a:ext cx="838200" cy="3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91860</xdr:rowOff>
    </xdr:from>
    <xdr:to>
      <xdr:col>19</xdr:col>
      <xdr:colOff>133350</xdr:colOff>
      <xdr:row>81</xdr:row>
      <xdr:rowOff>105701</xdr:rowOff>
    </xdr:to>
    <xdr:cxnSp macro="">
      <xdr:nvCxnSpPr>
        <xdr:cNvPr id="196" name="直線コネクタ 195"/>
        <xdr:cNvCxnSpPr/>
      </xdr:nvCxnSpPr>
      <xdr:spPr>
        <a:xfrm flipV="1">
          <a:off x="3225800" y="13979310"/>
          <a:ext cx="889000" cy="1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105701</xdr:rowOff>
    </xdr:from>
    <xdr:to>
      <xdr:col>15</xdr:col>
      <xdr:colOff>82550</xdr:colOff>
      <xdr:row>81</xdr:row>
      <xdr:rowOff>122948</xdr:rowOff>
    </xdr:to>
    <xdr:cxnSp macro="">
      <xdr:nvCxnSpPr>
        <xdr:cNvPr id="199" name="直線コネクタ 198"/>
        <xdr:cNvCxnSpPr/>
      </xdr:nvCxnSpPr>
      <xdr:spPr>
        <a:xfrm flipV="1">
          <a:off x="2336800" y="13993151"/>
          <a:ext cx="889000" cy="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89359</xdr:rowOff>
    </xdr:from>
    <xdr:to>
      <xdr:col>11</xdr:col>
      <xdr:colOff>31750</xdr:colOff>
      <xdr:row>81</xdr:row>
      <xdr:rowOff>122948</xdr:rowOff>
    </xdr:to>
    <xdr:cxnSp macro="">
      <xdr:nvCxnSpPr>
        <xdr:cNvPr id="202" name="直線コネクタ 201"/>
        <xdr:cNvCxnSpPr/>
      </xdr:nvCxnSpPr>
      <xdr:spPr>
        <a:xfrm>
          <a:off x="1447800" y="13976809"/>
          <a:ext cx="889000" cy="3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76462</xdr:rowOff>
    </xdr:from>
    <xdr:to>
      <xdr:col>23</xdr:col>
      <xdr:colOff>184150</xdr:colOff>
      <xdr:row>82</xdr:row>
      <xdr:rowOff>6612</xdr:rowOff>
    </xdr:to>
    <xdr:sp macro="" textlink="">
      <xdr:nvSpPr>
        <xdr:cNvPr id="212" name="楕円 211"/>
        <xdr:cNvSpPr/>
      </xdr:nvSpPr>
      <xdr:spPr>
        <a:xfrm>
          <a:off x="4902200" y="139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92989</xdr:rowOff>
    </xdr:from>
    <xdr:ext cx="762000" cy="259045"/>
    <xdr:sp macro="" textlink="">
      <xdr:nvSpPr>
        <xdr:cNvPr id="213" name="人件費・物件費等の状況該当値テキスト"/>
        <xdr:cNvSpPr txBox="1"/>
      </xdr:nvSpPr>
      <xdr:spPr>
        <a:xfrm>
          <a:off x="5041900" y="1380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41060</xdr:rowOff>
    </xdr:from>
    <xdr:to>
      <xdr:col>19</xdr:col>
      <xdr:colOff>184150</xdr:colOff>
      <xdr:row>81</xdr:row>
      <xdr:rowOff>142660</xdr:rowOff>
    </xdr:to>
    <xdr:sp macro="" textlink="">
      <xdr:nvSpPr>
        <xdr:cNvPr id="214" name="楕円 213"/>
        <xdr:cNvSpPr/>
      </xdr:nvSpPr>
      <xdr:spPr>
        <a:xfrm>
          <a:off x="4064000" y="1392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152837</xdr:rowOff>
    </xdr:from>
    <xdr:ext cx="736600" cy="259045"/>
    <xdr:sp macro="" textlink="">
      <xdr:nvSpPr>
        <xdr:cNvPr id="215" name="テキスト ボックス 214"/>
        <xdr:cNvSpPr txBox="1"/>
      </xdr:nvSpPr>
      <xdr:spPr>
        <a:xfrm>
          <a:off x="3733800" y="13697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54901</xdr:rowOff>
    </xdr:from>
    <xdr:to>
      <xdr:col>15</xdr:col>
      <xdr:colOff>133350</xdr:colOff>
      <xdr:row>81</xdr:row>
      <xdr:rowOff>156501</xdr:rowOff>
    </xdr:to>
    <xdr:sp macro="" textlink="">
      <xdr:nvSpPr>
        <xdr:cNvPr id="216" name="楕円 215"/>
        <xdr:cNvSpPr/>
      </xdr:nvSpPr>
      <xdr:spPr>
        <a:xfrm>
          <a:off x="3175000" y="1394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166678</xdr:rowOff>
    </xdr:from>
    <xdr:ext cx="762000" cy="259045"/>
    <xdr:sp macro="" textlink="">
      <xdr:nvSpPr>
        <xdr:cNvPr id="217" name="テキスト ボックス 216"/>
        <xdr:cNvSpPr txBox="1"/>
      </xdr:nvSpPr>
      <xdr:spPr>
        <a:xfrm>
          <a:off x="2844800" y="1371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72148</xdr:rowOff>
    </xdr:from>
    <xdr:to>
      <xdr:col>11</xdr:col>
      <xdr:colOff>82550</xdr:colOff>
      <xdr:row>82</xdr:row>
      <xdr:rowOff>2298</xdr:rowOff>
    </xdr:to>
    <xdr:sp macro="" textlink="">
      <xdr:nvSpPr>
        <xdr:cNvPr id="218" name="楕円 217"/>
        <xdr:cNvSpPr/>
      </xdr:nvSpPr>
      <xdr:spPr>
        <a:xfrm>
          <a:off x="2286000" y="1395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12475</xdr:rowOff>
    </xdr:from>
    <xdr:ext cx="762000" cy="259045"/>
    <xdr:sp macro="" textlink="">
      <xdr:nvSpPr>
        <xdr:cNvPr id="219" name="テキスト ボックス 218"/>
        <xdr:cNvSpPr txBox="1"/>
      </xdr:nvSpPr>
      <xdr:spPr>
        <a:xfrm>
          <a:off x="1955800" y="1372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38559</xdr:rowOff>
    </xdr:from>
    <xdr:to>
      <xdr:col>7</xdr:col>
      <xdr:colOff>31750</xdr:colOff>
      <xdr:row>81</xdr:row>
      <xdr:rowOff>140159</xdr:rowOff>
    </xdr:to>
    <xdr:sp macro="" textlink="">
      <xdr:nvSpPr>
        <xdr:cNvPr id="220" name="楕円 219"/>
        <xdr:cNvSpPr/>
      </xdr:nvSpPr>
      <xdr:spPr>
        <a:xfrm>
          <a:off x="1397000" y="1392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150336</xdr:rowOff>
    </xdr:from>
    <xdr:ext cx="762000" cy="259045"/>
    <xdr:sp macro="" textlink="">
      <xdr:nvSpPr>
        <xdr:cNvPr id="221" name="テキスト ボックス 220"/>
        <xdr:cNvSpPr txBox="1"/>
      </xdr:nvSpPr>
      <xdr:spPr>
        <a:xfrm>
          <a:off x="1066800" y="1369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行政改革の一環として進めてきた定員の適正化により、職員数が抑制されている反面、高校卒の管理職が多いこと等により、当該指数は類似団体の中で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数値となっている。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引き続き計画的かつ適切な定員管理に努める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149377</xdr:rowOff>
    </xdr:to>
    <xdr:cxnSp macro="">
      <xdr:nvCxnSpPr>
        <xdr:cNvPr id="257" name="直線コネクタ 256"/>
        <xdr:cNvCxnSpPr/>
      </xdr:nvCxnSpPr>
      <xdr:spPr>
        <a:xfrm flipV="1">
          <a:off x="16179800" y="1516803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149377</xdr:rowOff>
    </xdr:from>
    <xdr:to>
      <xdr:col>77</xdr:col>
      <xdr:colOff>44450</xdr:colOff>
      <xdr:row>89</xdr:row>
      <xdr:rowOff>23888</xdr:rowOff>
    </xdr:to>
    <xdr:cxnSp macro="">
      <xdr:nvCxnSpPr>
        <xdr:cNvPr id="260" name="直線コネクタ 259"/>
        <xdr:cNvCxnSpPr/>
      </xdr:nvCxnSpPr>
      <xdr:spPr>
        <a:xfrm flipV="1">
          <a:off x="15290800" y="152369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68943</xdr:rowOff>
    </xdr:from>
    <xdr:to>
      <xdr:col>72</xdr:col>
      <xdr:colOff>203200</xdr:colOff>
      <xdr:row>89</xdr:row>
      <xdr:rowOff>23888</xdr:rowOff>
    </xdr:to>
    <xdr:cxnSp macro="">
      <xdr:nvCxnSpPr>
        <xdr:cNvPr id="263" name="直線コネクタ 262"/>
        <xdr:cNvCxnSpPr/>
      </xdr:nvCxnSpPr>
      <xdr:spPr>
        <a:xfrm>
          <a:off x="14401800" y="1515654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68943</xdr:rowOff>
    </xdr:from>
    <xdr:to>
      <xdr:col>68</xdr:col>
      <xdr:colOff>152400</xdr:colOff>
      <xdr:row>88</xdr:row>
      <xdr:rowOff>103414</xdr:rowOff>
    </xdr:to>
    <xdr:cxnSp macro="">
      <xdr:nvCxnSpPr>
        <xdr:cNvPr id="266" name="直線コネクタ 265"/>
        <xdr:cNvCxnSpPr/>
      </xdr:nvCxnSpPr>
      <xdr:spPr>
        <a:xfrm flipV="1">
          <a:off x="13512800" y="151565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6" name="楕円 275"/>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96961</xdr:rowOff>
    </xdr:from>
    <xdr:ext cx="762000" cy="259045"/>
    <xdr:sp macro="" textlink="">
      <xdr:nvSpPr>
        <xdr:cNvPr id="277" name="給与水準   （国との比較）該当値テキスト"/>
        <xdr:cNvSpPr txBox="1"/>
      </xdr:nvSpPr>
      <xdr:spPr>
        <a:xfrm>
          <a:off x="17106900" y="1501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98577</xdr:rowOff>
    </xdr:from>
    <xdr:to>
      <xdr:col>77</xdr:col>
      <xdr:colOff>95250</xdr:colOff>
      <xdr:row>89</xdr:row>
      <xdr:rowOff>28727</xdr:rowOff>
    </xdr:to>
    <xdr:sp macro="" textlink="">
      <xdr:nvSpPr>
        <xdr:cNvPr id="278" name="楕円 277"/>
        <xdr:cNvSpPr/>
      </xdr:nvSpPr>
      <xdr:spPr>
        <a:xfrm>
          <a:off x="16129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13504</xdr:rowOff>
    </xdr:from>
    <xdr:ext cx="736600" cy="259045"/>
    <xdr:sp macro="" textlink="">
      <xdr:nvSpPr>
        <xdr:cNvPr id="279" name="テキスト ボックス 278"/>
        <xdr:cNvSpPr txBox="1"/>
      </xdr:nvSpPr>
      <xdr:spPr>
        <a:xfrm>
          <a:off x="15798800" y="1527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144538</xdr:rowOff>
    </xdr:from>
    <xdr:to>
      <xdr:col>73</xdr:col>
      <xdr:colOff>44450</xdr:colOff>
      <xdr:row>89</xdr:row>
      <xdr:rowOff>74688</xdr:rowOff>
    </xdr:to>
    <xdr:sp macro="" textlink="">
      <xdr:nvSpPr>
        <xdr:cNvPr id="280" name="楕円 279"/>
        <xdr:cNvSpPr/>
      </xdr:nvSpPr>
      <xdr:spPr>
        <a:xfrm>
          <a:off x="15240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59465</xdr:rowOff>
    </xdr:from>
    <xdr:ext cx="762000" cy="259045"/>
    <xdr:sp macro="" textlink="">
      <xdr:nvSpPr>
        <xdr:cNvPr id="281" name="テキスト ボックス 280"/>
        <xdr:cNvSpPr txBox="1"/>
      </xdr:nvSpPr>
      <xdr:spPr>
        <a:xfrm>
          <a:off x="14909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18143</xdr:rowOff>
    </xdr:from>
    <xdr:to>
      <xdr:col>68</xdr:col>
      <xdr:colOff>203200</xdr:colOff>
      <xdr:row>88</xdr:row>
      <xdr:rowOff>119743</xdr:rowOff>
    </xdr:to>
    <xdr:sp macro="" textlink="">
      <xdr:nvSpPr>
        <xdr:cNvPr id="282" name="楕円 281"/>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104520</xdr:rowOff>
    </xdr:from>
    <xdr:ext cx="762000" cy="259045"/>
    <xdr:sp macro="" textlink="">
      <xdr:nvSpPr>
        <xdr:cNvPr id="283" name="テキスト ボックス 282"/>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52614</xdr:rowOff>
    </xdr:from>
    <xdr:to>
      <xdr:col>64</xdr:col>
      <xdr:colOff>152400</xdr:colOff>
      <xdr:row>88</xdr:row>
      <xdr:rowOff>154214</xdr:rowOff>
    </xdr:to>
    <xdr:sp macro="" textlink="">
      <xdr:nvSpPr>
        <xdr:cNvPr id="284" name="楕円 283"/>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138991</xdr:rowOff>
    </xdr:from>
    <xdr:ext cx="762000" cy="259045"/>
    <xdr:sp macro="" textlink="">
      <xdr:nvSpPr>
        <xdr:cNvPr id="285" name="テキスト ボックス 284"/>
        <xdr:cNvSpPr txBox="1"/>
      </xdr:nvSpPr>
      <xdr:spPr>
        <a:xfrm>
          <a:off x="13131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実施計画や定員適正化計画に基づき、組織機構の見直しや指定管理業務委託などを実施するなど、職員数の抑制に努めてきたこと、消防業務等を一部事務組合で行っていることなどから、類似団体平均と比べて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引き続き、行政改革実施計画に基づく事務事業の見直しや民間委託等、更なる業務効率化を図り、適切な定員管理と財源配分の最適化に努める。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150601</xdr:rowOff>
    </xdr:from>
    <xdr:to>
      <xdr:col>81</xdr:col>
      <xdr:colOff>44450</xdr:colOff>
      <xdr:row>59</xdr:row>
      <xdr:rowOff>170709</xdr:rowOff>
    </xdr:to>
    <xdr:cxnSp macro="">
      <xdr:nvCxnSpPr>
        <xdr:cNvPr id="320" name="直線コネクタ 319"/>
        <xdr:cNvCxnSpPr/>
      </xdr:nvCxnSpPr>
      <xdr:spPr>
        <a:xfrm>
          <a:off x="16179800" y="10266151"/>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150601</xdr:rowOff>
    </xdr:from>
    <xdr:to>
      <xdr:col>77</xdr:col>
      <xdr:colOff>44450</xdr:colOff>
      <xdr:row>59</xdr:row>
      <xdr:rowOff>152612</xdr:rowOff>
    </xdr:to>
    <xdr:cxnSp macro="">
      <xdr:nvCxnSpPr>
        <xdr:cNvPr id="323" name="直線コネクタ 322"/>
        <xdr:cNvCxnSpPr/>
      </xdr:nvCxnSpPr>
      <xdr:spPr>
        <a:xfrm flipV="1">
          <a:off x="15290800" y="1026615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152612</xdr:rowOff>
    </xdr:from>
    <xdr:to>
      <xdr:col>72</xdr:col>
      <xdr:colOff>203200</xdr:colOff>
      <xdr:row>59</xdr:row>
      <xdr:rowOff>166688</xdr:rowOff>
    </xdr:to>
    <xdr:cxnSp macro="">
      <xdr:nvCxnSpPr>
        <xdr:cNvPr id="326" name="直線コネクタ 325"/>
        <xdr:cNvCxnSpPr/>
      </xdr:nvCxnSpPr>
      <xdr:spPr>
        <a:xfrm flipV="1">
          <a:off x="14401800" y="1026816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166688</xdr:rowOff>
    </xdr:from>
    <xdr:to>
      <xdr:col>68</xdr:col>
      <xdr:colOff>152400</xdr:colOff>
      <xdr:row>59</xdr:row>
      <xdr:rowOff>168698</xdr:rowOff>
    </xdr:to>
    <xdr:cxnSp macro="">
      <xdr:nvCxnSpPr>
        <xdr:cNvPr id="329" name="直線コネクタ 328"/>
        <xdr:cNvCxnSpPr/>
      </xdr:nvCxnSpPr>
      <xdr:spPr>
        <a:xfrm flipV="1">
          <a:off x="13512800" y="1028223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119909</xdr:rowOff>
    </xdr:from>
    <xdr:to>
      <xdr:col>81</xdr:col>
      <xdr:colOff>95250</xdr:colOff>
      <xdr:row>60</xdr:row>
      <xdr:rowOff>50059</xdr:rowOff>
    </xdr:to>
    <xdr:sp macro="" textlink="">
      <xdr:nvSpPr>
        <xdr:cNvPr id="339" name="楕円 338"/>
        <xdr:cNvSpPr/>
      </xdr:nvSpPr>
      <xdr:spPr>
        <a:xfrm>
          <a:off x="16967200" y="102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136436</xdr:rowOff>
    </xdr:from>
    <xdr:ext cx="762000" cy="259045"/>
    <xdr:sp macro="" textlink="">
      <xdr:nvSpPr>
        <xdr:cNvPr id="340" name="定員管理の状況該当値テキスト"/>
        <xdr:cNvSpPr txBox="1"/>
      </xdr:nvSpPr>
      <xdr:spPr>
        <a:xfrm>
          <a:off x="17106900" y="1008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99801</xdr:rowOff>
    </xdr:from>
    <xdr:to>
      <xdr:col>77</xdr:col>
      <xdr:colOff>95250</xdr:colOff>
      <xdr:row>60</xdr:row>
      <xdr:rowOff>29951</xdr:rowOff>
    </xdr:to>
    <xdr:sp macro="" textlink="">
      <xdr:nvSpPr>
        <xdr:cNvPr id="341" name="楕円 340"/>
        <xdr:cNvSpPr/>
      </xdr:nvSpPr>
      <xdr:spPr>
        <a:xfrm>
          <a:off x="16129000" y="102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40128</xdr:rowOff>
    </xdr:from>
    <xdr:ext cx="736600" cy="259045"/>
    <xdr:sp macro="" textlink="">
      <xdr:nvSpPr>
        <xdr:cNvPr id="342" name="テキスト ボックス 341"/>
        <xdr:cNvSpPr txBox="1"/>
      </xdr:nvSpPr>
      <xdr:spPr>
        <a:xfrm>
          <a:off x="15798800" y="9984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101812</xdr:rowOff>
    </xdr:from>
    <xdr:to>
      <xdr:col>73</xdr:col>
      <xdr:colOff>44450</xdr:colOff>
      <xdr:row>60</xdr:row>
      <xdr:rowOff>31962</xdr:rowOff>
    </xdr:to>
    <xdr:sp macro="" textlink="">
      <xdr:nvSpPr>
        <xdr:cNvPr id="343" name="楕円 342"/>
        <xdr:cNvSpPr/>
      </xdr:nvSpPr>
      <xdr:spPr>
        <a:xfrm>
          <a:off x="15240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42139</xdr:rowOff>
    </xdr:from>
    <xdr:ext cx="762000" cy="259045"/>
    <xdr:sp macro="" textlink="">
      <xdr:nvSpPr>
        <xdr:cNvPr id="344" name="テキスト ボックス 343"/>
        <xdr:cNvSpPr txBox="1"/>
      </xdr:nvSpPr>
      <xdr:spPr>
        <a:xfrm>
          <a:off x="14909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115888</xdr:rowOff>
    </xdr:from>
    <xdr:to>
      <xdr:col>68</xdr:col>
      <xdr:colOff>203200</xdr:colOff>
      <xdr:row>60</xdr:row>
      <xdr:rowOff>46038</xdr:rowOff>
    </xdr:to>
    <xdr:sp macro="" textlink="">
      <xdr:nvSpPr>
        <xdr:cNvPr id="345" name="楕円 344"/>
        <xdr:cNvSpPr/>
      </xdr:nvSpPr>
      <xdr:spPr>
        <a:xfrm>
          <a:off x="143510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56215</xdr:rowOff>
    </xdr:from>
    <xdr:ext cx="762000" cy="259045"/>
    <xdr:sp macro="" textlink="">
      <xdr:nvSpPr>
        <xdr:cNvPr id="346" name="テキスト ボックス 345"/>
        <xdr:cNvSpPr txBox="1"/>
      </xdr:nvSpPr>
      <xdr:spPr>
        <a:xfrm>
          <a:off x="14020800" y="1000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117898</xdr:rowOff>
    </xdr:from>
    <xdr:to>
      <xdr:col>64</xdr:col>
      <xdr:colOff>152400</xdr:colOff>
      <xdr:row>60</xdr:row>
      <xdr:rowOff>48048</xdr:rowOff>
    </xdr:to>
    <xdr:sp macro="" textlink="">
      <xdr:nvSpPr>
        <xdr:cNvPr id="347" name="楕円 346"/>
        <xdr:cNvSpPr/>
      </xdr:nvSpPr>
      <xdr:spPr>
        <a:xfrm>
          <a:off x="13462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58225</xdr:rowOff>
    </xdr:from>
    <xdr:ext cx="762000" cy="259045"/>
    <xdr:sp macro="" textlink="">
      <xdr:nvSpPr>
        <xdr:cNvPr id="348" name="テキスト ボックス 347"/>
        <xdr:cNvSpPr txBox="1"/>
      </xdr:nvSpPr>
      <xdr:spPr>
        <a:xfrm>
          <a:off x="13131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実質公債費比率は、公営企業の地方債償還に充てられた繰入金や一般会計等の元利償還金が減少したことなどにより、３か年平均で</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しかしながら、類似団体を上回っていることから、起債に依存しない財政運営を行うとともに、緊急度・住民ニーズを的確に把握した事業の選択等、公債費の適正化に努める。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57573</xdr:rowOff>
    </xdr:to>
    <xdr:cxnSp macro="">
      <xdr:nvCxnSpPr>
        <xdr:cNvPr id="381" name="直線コネクタ 380"/>
        <xdr:cNvCxnSpPr/>
      </xdr:nvCxnSpPr>
      <xdr:spPr>
        <a:xfrm flipV="1">
          <a:off x="16179800" y="720217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57573</xdr:rowOff>
    </xdr:from>
    <xdr:to>
      <xdr:col>77</xdr:col>
      <xdr:colOff>44450</xdr:colOff>
      <xdr:row>42</xdr:row>
      <xdr:rowOff>89746</xdr:rowOff>
    </xdr:to>
    <xdr:cxnSp macro="">
      <xdr:nvCxnSpPr>
        <xdr:cNvPr id="384" name="直線コネクタ 383"/>
        <xdr:cNvCxnSpPr/>
      </xdr:nvCxnSpPr>
      <xdr:spPr>
        <a:xfrm flipV="1">
          <a:off x="15290800" y="72584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42</xdr:row>
      <xdr:rowOff>129963</xdr:rowOff>
    </xdr:to>
    <xdr:cxnSp macro="">
      <xdr:nvCxnSpPr>
        <xdr:cNvPr id="387" name="直線コネクタ 386"/>
        <xdr:cNvCxnSpPr/>
      </xdr:nvCxnSpPr>
      <xdr:spPr>
        <a:xfrm flipV="1">
          <a:off x="14401800" y="72906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42</xdr:row>
      <xdr:rowOff>138006</xdr:rowOff>
    </xdr:to>
    <xdr:cxnSp macro="">
      <xdr:nvCxnSpPr>
        <xdr:cNvPr id="390" name="直線コネクタ 389"/>
        <xdr:cNvCxnSpPr/>
      </xdr:nvCxnSpPr>
      <xdr:spPr>
        <a:xfrm flipV="1">
          <a:off x="13512800" y="73308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121920</xdr:rowOff>
    </xdr:from>
    <xdr:to>
      <xdr:col>81</xdr:col>
      <xdr:colOff>95250</xdr:colOff>
      <xdr:row>42</xdr:row>
      <xdr:rowOff>52070</xdr:rowOff>
    </xdr:to>
    <xdr:sp macro="" textlink="">
      <xdr:nvSpPr>
        <xdr:cNvPr id="400" name="楕円 399"/>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93997</xdr:rowOff>
    </xdr:from>
    <xdr:ext cx="762000" cy="259045"/>
    <xdr:sp macro="" textlink="">
      <xdr:nvSpPr>
        <xdr:cNvPr id="401"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6773</xdr:rowOff>
    </xdr:from>
    <xdr:to>
      <xdr:col>77</xdr:col>
      <xdr:colOff>95250</xdr:colOff>
      <xdr:row>42</xdr:row>
      <xdr:rowOff>108373</xdr:rowOff>
    </xdr:to>
    <xdr:sp macro="" textlink="">
      <xdr:nvSpPr>
        <xdr:cNvPr id="402" name="楕円 401"/>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93150</xdr:rowOff>
    </xdr:from>
    <xdr:ext cx="736600" cy="259045"/>
    <xdr:sp macro="" textlink="">
      <xdr:nvSpPr>
        <xdr:cNvPr id="403" name="テキスト ボックス 402"/>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38946</xdr:rowOff>
    </xdr:from>
    <xdr:to>
      <xdr:col>73</xdr:col>
      <xdr:colOff>44450</xdr:colOff>
      <xdr:row>42</xdr:row>
      <xdr:rowOff>140546</xdr:rowOff>
    </xdr:to>
    <xdr:sp macro="" textlink="">
      <xdr:nvSpPr>
        <xdr:cNvPr id="404" name="楕円 403"/>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405" name="テキスト ボックス 404"/>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406" name="楕円 405"/>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407" name="テキスト ボックス 406"/>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87206</xdr:rowOff>
    </xdr:from>
    <xdr:to>
      <xdr:col>64</xdr:col>
      <xdr:colOff>152400</xdr:colOff>
      <xdr:row>43</xdr:row>
      <xdr:rowOff>17356</xdr:rowOff>
    </xdr:to>
    <xdr:sp macro="" textlink="">
      <xdr:nvSpPr>
        <xdr:cNvPr id="408" name="楕円 407"/>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2133</xdr:rowOff>
    </xdr:from>
    <xdr:ext cx="762000" cy="259045"/>
    <xdr:sp macro="" textlink="">
      <xdr:nvSpPr>
        <xdr:cNvPr id="409" name="テキスト ボックス 408"/>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令和元年度が前年度に比べて</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ポイント悪化しているのは、複数年にまたがる大型事業である総合体育館及び防災センターの建設について、令和元年度が建設最終年度であり、その事業費に起債をしたことから、地方債残高が増加した。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新規事業の実施に当たっては、その必要性や緊急性を十分に検討するとともに、将来負担比率等健全化判断比率に注視しながら、交付税措置のある地方債や基金等、充当可能財源のさらなる確保に努め、実質的な将来の負担額の抑制を図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26416</xdr:rowOff>
    </xdr:from>
    <xdr:to>
      <xdr:col>81</xdr:col>
      <xdr:colOff>44450</xdr:colOff>
      <xdr:row>16</xdr:row>
      <xdr:rowOff>79502</xdr:rowOff>
    </xdr:to>
    <xdr:cxnSp macro="">
      <xdr:nvCxnSpPr>
        <xdr:cNvPr id="443" name="直線コネクタ 442"/>
        <xdr:cNvCxnSpPr/>
      </xdr:nvCxnSpPr>
      <xdr:spPr>
        <a:xfrm>
          <a:off x="16179800" y="276961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26416</xdr:rowOff>
    </xdr:from>
    <xdr:to>
      <xdr:col>77</xdr:col>
      <xdr:colOff>44450</xdr:colOff>
      <xdr:row>16</xdr:row>
      <xdr:rowOff>105241</xdr:rowOff>
    </xdr:to>
    <xdr:cxnSp macro="">
      <xdr:nvCxnSpPr>
        <xdr:cNvPr id="446" name="直線コネクタ 445"/>
        <xdr:cNvCxnSpPr/>
      </xdr:nvCxnSpPr>
      <xdr:spPr>
        <a:xfrm flipV="1">
          <a:off x="15290800" y="2769616"/>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81915</xdr:rowOff>
    </xdr:from>
    <xdr:to>
      <xdr:col>72</xdr:col>
      <xdr:colOff>203200</xdr:colOff>
      <xdr:row>16</xdr:row>
      <xdr:rowOff>105241</xdr:rowOff>
    </xdr:to>
    <xdr:cxnSp macro="">
      <xdr:nvCxnSpPr>
        <xdr:cNvPr id="449" name="直線コネクタ 448"/>
        <xdr:cNvCxnSpPr/>
      </xdr:nvCxnSpPr>
      <xdr:spPr>
        <a:xfrm>
          <a:off x="14401800" y="2825115"/>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137541</xdr:rowOff>
    </xdr:from>
    <xdr:to>
      <xdr:col>68</xdr:col>
      <xdr:colOff>152400</xdr:colOff>
      <xdr:row>16</xdr:row>
      <xdr:rowOff>81915</xdr:rowOff>
    </xdr:to>
    <xdr:cxnSp macro="">
      <xdr:nvCxnSpPr>
        <xdr:cNvPr id="452" name="直線コネクタ 451"/>
        <xdr:cNvCxnSpPr/>
      </xdr:nvCxnSpPr>
      <xdr:spPr>
        <a:xfrm>
          <a:off x="13512800" y="2709291"/>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6" name="テキスト ボックス 455"/>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28702</xdr:rowOff>
    </xdr:from>
    <xdr:to>
      <xdr:col>81</xdr:col>
      <xdr:colOff>95250</xdr:colOff>
      <xdr:row>16</xdr:row>
      <xdr:rowOff>130302</xdr:rowOff>
    </xdr:to>
    <xdr:sp macro="" textlink="">
      <xdr:nvSpPr>
        <xdr:cNvPr id="462" name="楕円 461"/>
        <xdr:cNvSpPr/>
      </xdr:nvSpPr>
      <xdr:spPr>
        <a:xfrm>
          <a:off x="16967200" y="27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779</xdr:rowOff>
    </xdr:from>
    <xdr:ext cx="762000" cy="259045"/>
    <xdr:sp macro="" textlink="">
      <xdr:nvSpPr>
        <xdr:cNvPr id="463" name="将来負担の状況該当値テキスト"/>
        <xdr:cNvSpPr txBox="1"/>
      </xdr:nvSpPr>
      <xdr:spPr>
        <a:xfrm>
          <a:off x="17106900" y="274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147066</xdr:rowOff>
    </xdr:from>
    <xdr:to>
      <xdr:col>77</xdr:col>
      <xdr:colOff>95250</xdr:colOff>
      <xdr:row>16</xdr:row>
      <xdr:rowOff>77216</xdr:rowOff>
    </xdr:to>
    <xdr:sp macro="" textlink="">
      <xdr:nvSpPr>
        <xdr:cNvPr id="464" name="楕円 463"/>
        <xdr:cNvSpPr/>
      </xdr:nvSpPr>
      <xdr:spPr>
        <a:xfrm>
          <a:off x="16129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61993</xdr:rowOff>
    </xdr:from>
    <xdr:ext cx="736600" cy="259045"/>
    <xdr:sp macro="" textlink="">
      <xdr:nvSpPr>
        <xdr:cNvPr id="465" name="テキスト ボックス 464"/>
        <xdr:cNvSpPr txBox="1"/>
      </xdr:nvSpPr>
      <xdr:spPr>
        <a:xfrm>
          <a:off x="15798800" y="2805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54441</xdr:rowOff>
    </xdr:from>
    <xdr:to>
      <xdr:col>73</xdr:col>
      <xdr:colOff>44450</xdr:colOff>
      <xdr:row>16</xdr:row>
      <xdr:rowOff>156041</xdr:rowOff>
    </xdr:to>
    <xdr:sp macro="" textlink="">
      <xdr:nvSpPr>
        <xdr:cNvPr id="466" name="楕円 465"/>
        <xdr:cNvSpPr/>
      </xdr:nvSpPr>
      <xdr:spPr>
        <a:xfrm>
          <a:off x="15240000" y="27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140818</xdr:rowOff>
    </xdr:from>
    <xdr:ext cx="762000" cy="259045"/>
    <xdr:sp macro="" textlink="">
      <xdr:nvSpPr>
        <xdr:cNvPr id="467" name="テキスト ボックス 466"/>
        <xdr:cNvSpPr txBox="1"/>
      </xdr:nvSpPr>
      <xdr:spPr>
        <a:xfrm>
          <a:off x="14909800" y="288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31115</xdr:rowOff>
    </xdr:from>
    <xdr:to>
      <xdr:col>68</xdr:col>
      <xdr:colOff>203200</xdr:colOff>
      <xdr:row>16</xdr:row>
      <xdr:rowOff>132715</xdr:rowOff>
    </xdr:to>
    <xdr:sp macro="" textlink="">
      <xdr:nvSpPr>
        <xdr:cNvPr id="468" name="楕円 467"/>
        <xdr:cNvSpPr/>
      </xdr:nvSpPr>
      <xdr:spPr>
        <a:xfrm>
          <a:off x="14351000" y="27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117492</xdr:rowOff>
    </xdr:from>
    <xdr:ext cx="762000" cy="259045"/>
    <xdr:sp macro="" textlink="">
      <xdr:nvSpPr>
        <xdr:cNvPr id="469" name="テキスト ボックス 468"/>
        <xdr:cNvSpPr txBox="1"/>
      </xdr:nvSpPr>
      <xdr:spPr>
        <a:xfrm>
          <a:off x="14020800" y="286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86741</xdr:rowOff>
    </xdr:from>
    <xdr:to>
      <xdr:col>64</xdr:col>
      <xdr:colOff>152400</xdr:colOff>
      <xdr:row>16</xdr:row>
      <xdr:rowOff>16891</xdr:rowOff>
    </xdr:to>
    <xdr:sp macro="" textlink="">
      <xdr:nvSpPr>
        <xdr:cNvPr id="470" name="楕円 469"/>
        <xdr:cNvSpPr/>
      </xdr:nvSpPr>
      <xdr:spPr>
        <a:xfrm>
          <a:off x="13462000" y="26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1668</xdr:rowOff>
    </xdr:from>
    <xdr:ext cx="762000" cy="259045"/>
    <xdr:sp macro="" textlink="">
      <xdr:nvSpPr>
        <xdr:cNvPr id="471" name="テキスト ボックス 470"/>
        <xdr:cNvSpPr txBox="1"/>
      </xdr:nvSpPr>
      <xdr:spPr>
        <a:xfrm>
          <a:off x="13131800" y="274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88,521
83,659
108.33
36,627,914
35,223,976
1,166,389
19,359,100
29,366,388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人件費に係る経常収支比率が、類似団体平均を下回っている要因として、消防業務等を一部事務組合で行っていることが挙げられる。（補助費等に計上されている。）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ポイント増加している理由は、人事院勧告による給与の増が影響していると捉えている。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今後も、行政改革実施計画の遂行による業務効率化を進め、適正化に努める。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35</xdr:row>
      <xdr:rowOff>46990</xdr:rowOff>
    </xdr:to>
    <xdr:cxnSp macro="">
      <xdr:nvCxnSpPr>
        <xdr:cNvPr id="66" name="直線コネクタ 65"/>
        <xdr:cNvCxnSpPr/>
      </xdr:nvCxnSpPr>
      <xdr:spPr>
        <a:xfrm>
          <a:off x="3987800" y="59715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35</xdr:row>
      <xdr:rowOff>39370</xdr:rowOff>
    </xdr:to>
    <xdr:cxnSp macro="">
      <xdr:nvCxnSpPr>
        <xdr:cNvPr id="69" name="直線コネクタ 68"/>
        <xdr:cNvCxnSpPr/>
      </xdr:nvCxnSpPr>
      <xdr:spPr>
        <a:xfrm flipV="1">
          <a:off x="3098800" y="5971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39370</xdr:rowOff>
    </xdr:from>
    <xdr:to>
      <xdr:col>15</xdr:col>
      <xdr:colOff>98425</xdr:colOff>
      <xdr:row>35</xdr:row>
      <xdr:rowOff>39370</xdr:rowOff>
    </xdr:to>
    <xdr:cxnSp macro="">
      <xdr:nvCxnSpPr>
        <xdr:cNvPr id="72" name="直線コネクタ 71"/>
        <xdr:cNvCxnSpPr/>
      </xdr:nvCxnSpPr>
      <xdr:spPr>
        <a:xfrm>
          <a:off x="2209800" y="6040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39370</xdr:rowOff>
    </xdr:to>
    <xdr:cxnSp macro="">
      <xdr:nvCxnSpPr>
        <xdr:cNvPr id="75" name="直線コネクタ 74"/>
        <xdr:cNvCxnSpPr/>
      </xdr:nvCxnSpPr>
      <xdr:spPr>
        <a:xfrm>
          <a:off x="1320800" y="6002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167640</xdr:rowOff>
    </xdr:from>
    <xdr:to>
      <xdr:col>24</xdr:col>
      <xdr:colOff>76200</xdr:colOff>
      <xdr:row>35</xdr:row>
      <xdr:rowOff>97790</xdr:rowOff>
    </xdr:to>
    <xdr:sp macro="" textlink="">
      <xdr:nvSpPr>
        <xdr:cNvPr id="85" name="楕円 84"/>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12717</xdr:rowOff>
    </xdr:from>
    <xdr:ext cx="762000" cy="259045"/>
    <xdr:sp macro="" textlink="">
      <xdr:nvSpPr>
        <xdr:cNvPr id="86" name="人件費該当値テキスト"/>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91440</xdr:rowOff>
    </xdr:from>
    <xdr:to>
      <xdr:col>20</xdr:col>
      <xdr:colOff>38100</xdr:colOff>
      <xdr:row>35</xdr:row>
      <xdr:rowOff>21590</xdr:rowOff>
    </xdr:to>
    <xdr:sp macro="" textlink="">
      <xdr:nvSpPr>
        <xdr:cNvPr id="87" name="楕円 86"/>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88" name="テキスト ボックス 87"/>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160020</xdr:rowOff>
    </xdr:from>
    <xdr:to>
      <xdr:col>15</xdr:col>
      <xdr:colOff>149225</xdr:colOff>
      <xdr:row>35</xdr:row>
      <xdr:rowOff>90170</xdr:rowOff>
    </xdr:to>
    <xdr:sp macro="" textlink="">
      <xdr:nvSpPr>
        <xdr:cNvPr id="89" name="楕円 88"/>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100347</xdr:rowOff>
    </xdr:from>
    <xdr:ext cx="762000" cy="259045"/>
    <xdr:sp macro="" textlink="">
      <xdr:nvSpPr>
        <xdr:cNvPr id="90" name="テキスト ボックス 89"/>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160020</xdr:rowOff>
    </xdr:from>
    <xdr:to>
      <xdr:col>11</xdr:col>
      <xdr:colOff>60325</xdr:colOff>
      <xdr:row>35</xdr:row>
      <xdr:rowOff>90170</xdr:rowOff>
    </xdr:to>
    <xdr:sp macro="" textlink="">
      <xdr:nvSpPr>
        <xdr:cNvPr id="91" name="楕円 90"/>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100347</xdr:rowOff>
    </xdr:from>
    <xdr:ext cx="762000" cy="259045"/>
    <xdr:sp macro="" textlink="">
      <xdr:nvSpPr>
        <xdr:cNvPr id="92" name="テキスト ボックス 91"/>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3" name="楕円 92"/>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94" name="テキスト ボックス 93"/>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新たに建設した施設の維持管理費や、幼稚園給食の完全実施などにより、物件費に係る経常収支比率は、類似団体平均を上回っている。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今後は、枠配分予算編成を中心とした事務事業の見直し、公共施設マネジメントによる施設保有量及び維持管理コストの適正化などにより、経常経費の抑制を図っていく。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17</xdr:row>
      <xdr:rowOff>51562</xdr:rowOff>
    </xdr:to>
    <xdr:cxnSp macro="">
      <xdr:nvCxnSpPr>
        <xdr:cNvPr id="125" name="直線コネクタ 124"/>
        <xdr:cNvCxnSpPr/>
      </xdr:nvCxnSpPr>
      <xdr:spPr>
        <a:xfrm>
          <a:off x="15671800" y="2966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17</xdr:row>
      <xdr:rowOff>78994</xdr:rowOff>
    </xdr:to>
    <xdr:cxnSp macro="">
      <xdr:nvCxnSpPr>
        <xdr:cNvPr id="128" name="直線コネクタ 127"/>
        <xdr:cNvCxnSpPr/>
      </xdr:nvCxnSpPr>
      <xdr:spPr>
        <a:xfrm flipV="1">
          <a:off x="14782800" y="2966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78994</xdr:rowOff>
    </xdr:from>
    <xdr:to>
      <xdr:col>73</xdr:col>
      <xdr:colOff>180975</xdr:colOff>
      <xdr:row>17</xdr:row>
      <xdr:rowOff>78994</xdr:rowOff>
    </xdr:to>
    <xdr:cxnSp macro="">
      <xdr:nvCxnSpPr>
        <xdr:cNvPr id="131" name="直線コネクタ 130"/>
        <xdr:cNvCxnSpPr/>
      </xdr:nvCxnSpPr>
      <xdr:spPr>
        <a:xfrm>
          <a:off x="13893800" y="2993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5842</xdr:rowOff>
    </xdr:from>
    <xdr:to>
      <xdr:col>69</xdr:col>
      <xdr:colOff>92075</xdr:colOff>
      <xdr:row>17</xdr:row>
      <xdr:rowOff>78994</xdr:rowOff>
    </xdr:to>
    <xdr:cxnSp macro="">
      <xdr:nvCxnSpPr>
        <xdr:cNvPr id="134" name="直線コネクタ 133"/>
        <xdr:cNvCxnSpPr/>
      </xdr:nvCxnSpPr>
      <xdr:spPr>
        <a:xfrm>
          <a:off x="13004800" y="29204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xdr:rowOff>
    </xdr:from>
    <xdr:to>
      <xdr:col>82</xdr:col>
      <xdr:colOff>158750</xdr:colOff>
      <xdr:row>17</xdr:row>
      <xdr:rowOff>102362</xdr:rowOff>
    </xdr:to>
    <xdr:sp macro="" textlink="">
      <xdr:nvSpPr>
        <xdr:cNvPr id="144" name="楕円 143"/>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144289</xdr:rowOff>
    </xdr:from>
    <xdr:ext cx="762000" cy="259045"/>
    <xdr:sp macro="" textlink="">
      <xdr:nvSpPr>
        <xdr:cNvPr id="145" name="物件費該当値テキスト"/>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6" name="楕円 145"/>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87139</xdr:rowOff>
    </xdr:from>
    <xdr:ext cx="736600" cy="259045"/>
    <xdr:sp macro="" textlink="">
      <xdr:nvSpPr>
        <xdr:cNvPr id="147" name="テキスト ボックス 146"/>
        <xdr:cNvSpPr txBox="1"/>
      </xdr:nvSpPr>
      <xdr:spPr>
        <a:xfrm>
          <a:off x="15290800" y="300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28194</xdr:rowOff>
    </xdr:from>
    <xdr:to>
      <xdr:col>74</xdr:col>
      <xdr:colOff>31750</xdr:colOff>
      <xdr:row>17</xdr:row>
      <xdr:rowOff>129794</xdr:rowOff>
    </xdr:to>
    <xdr:sp macro="" textlink="">
      <xdr:nvSpPr>
        <xdr:cNvPr id="148" name="楕円 147"/>
        <xdr:cNvSpPr/>
      </xdr:nvSpPr>
      <xdr:spPr>
        <a:xfrm>
          <a:off x="14732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114571</xdr:rowOff>
    </xdr:from>
    <xdr:ext cx="762000" cy="259045"/>
    <xdr:sp macro="" textlink="">
      <xdr:nvSpPr>
        <xdr:cNvPr id="149" name="テキスト ボックス 148"/>
        <xdr:cNvSpPr txBox="1"/>
      </xdr:nvSpPr>
      <xdr:spPr>
        <a:xfrm>
          <a:off x="14401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28194</xdr:rowOff>
    </xdr:from>
    <xdr:to>
      <xdr:col>69</xdr:col>
      <xdr:colOff>142875</xdr:colOff>
      <xdr:row>17</xdr:row>
      <xdr:rowOff>129794</xdr:rowOff>
    </xdr:to>
    <xdr:sp macro="" textlink="">
      <xdr:nvSpPr>
        <xdr:cNvPr id="150" name="楕円 149"/>
        <xdr:cNvSpPr/>
      </xdr:nvSpPr>
      <xdr:spPr>
        <a:xfrm>
          <a:off x="13843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114571</xdr:rowOff>
    </xdr:from>
    <xdr:ext cx="762000" cy="259045"/>
    <xdr:sp macro="" textlink="">
      <xdr:nvSpPr>
        <xdr:cNvPr id="151" name="テキスト ボックス 150"/>
        <xdr:cNvSpPr txBox="1"/>
      </xdr:nvSpPr>
      <xdr:spPr>
        <a:xfrm>
          <a:off x="13512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52" name="楕円 151"/>
        <xdr:cNvSpPr/>
      </xdr:nvSpPr>
      <xdr:spPr>
        <a:xfrm>
          <a:off x="12954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53" name="テキスト ボックス 152"/>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扶助費に係る経常収支比率が、類似団体平均を下回っている要因として、高齢化率の低さにより老人福祉費や社会福祉費の割合が低いことが挙げられる。</a:t>
          </a:r>
        </a:p>
        <a:p>
          <a:r>
            <a:rPr kumimoji="1" lang="ja-JP" altLang="en-US" sz="1300">
              <a:latin typeface="ＭＳ Ｐゴシック" panose="020B0600070205080204" pitchFamily="50" charset="-128"/>
              <a:ea typeface="ＭＳ Ｐゴシック" panose="020B0600070205080204" pitchFamily="50" charset="-128"/>
            </a:rPr>
            <a:t>　しかし、ここ数年は、子育て支援事業に伴う児童福祉費や保育所費などが増加傾向にある。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101854</xdr:rowOff>
    </xdr:from>
    <xdr:to>
      <xdr:col>24</xdr:col>
      <xdr:colOff>25400</xdr:colOff>
      <xdr:row>55</xdr:row>
      <xdr:rowOff>129286</xdr:rowOff>
    </xdr:to>
    <xdr:cxnSp macro="">
      <xdr:nvCxnSpPr>
        <xdr:cNvPr id="184" name="直線コネクタ 183"/>
        <xdr:cNvCxnSpPr/>
      </xdr:nvCxnSpPr>
      <xdr:spPr>
        <a:xfrm>
          <a:off x="3987800" y="95316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74422</xdr:rowOff>
    </xdr:from>
    <xdr:to>
      <xdr:col>19</xdr:col>
      <xdr:colOff>187325</xdr:colOff>
      <xdr:row>55</xdr:row>
      <xdr:rowOff>101854</xdr:rowOff>
    </xdr:to>
    <xdr:cxnSp macro="">
      <xdr:nvCxnSpPr>
        <xdr:cNvPr id="187" name="直線コネクタ 186"/>
        <xdr:cNvCxnSpPr/>
      </xdr:nvCxnSpPr>
      <xdr:spPr>
        <a:xfrm>
          <a:off x="3098800" y="95041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65278</xdr:rowOff>
    </xdr:from>
    <xdr:to>
      <xdr:col>15</xdr:col>
      <xdr:colOff>98425</xdr:colOff>
      <xdr:row>55</xdr:row>
      <xdr:rowOff>74422</xdr:rowOff>
    </xdr:to>
    <xdr:cxnSp macro="">
      <xdr:nvCxnSpPr>
        <xdr:cNvPr id="190" name="直線コネクタ 189"/>
        <xdr:cNvCxnSpPr/>
      </xdr:nvCxnSpPr>
      <xdr:spPr>
        <a:xfrm>
          <a:off x="2209800" y="9495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xdr:rowOff>
    </xdr:from>
    <xdr:to>
      <xdr:col>11</xdr:col>
      <xdr:colOff>9525</xdr:colOff>
      <xdr:row>55</xdr:row>
      <xdr:rowOff>65278</xdr:rowOff>
    </xdr:to>
    <xdr:cxnSp macro="">
      <xdr:nvCxnSpPr>
        <xdr:cNvPr id="193" name="直線コネクタ 192"/>
        <xdr:cNvCxnSpPr/>
      </xdr:nvCxnSpPr>
      <xdr:spPr>
        <a:xfrm>
          <a:off x="1320800" y="94310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197" name="テキスト ボックス 196"/>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78486</xdr:rowOff>
    </xdr:from>
    <xdr:to>
      <xdr:col>24</xdr:col>
      <xdr:colOff>76200</xdr:colOff>
      <xdr:row>56</xdr:row>
      <xdr:rowOff>8636</xdr:rowOff>
    </xdr:to>
    <xdr:sp macro="" textlink="">
      <xdr:nvSpPr>
        <xdr:cNvPr id="203" name="楕円 202"/>
        <xdr:cNvSpPr/>
      </xdr:nvSpPr>
      <xdr:spPr>
        <a:xfrm>
          <a:off x="47752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95013</xdr:rowOff>
    </xdr:from>
    <xdr:ext cx="762000" cy="259045"/>
    <xdr:sp macro="" textlink="">
      <xdr:nvSpPr>
        <xdr:cNvPr id="204" name="扶助費該当値テキスト"/>
        <xdr:cNvSpPr txBox="1"/>
      </xdr:nvSpPr>
      <xdr:spPr>
        <a:xfrm>
          <a:off x="4914900" y="93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51054</xdr:rowOff>
    </xdr:from>
    <xdr:to>
      <xdr:col>20</xdr:col>
      <xdr:colOff>38100</xdr:colOff>
      <xdr:row>55</xdr:row>
      <xdr:rowOff>152654</xdr:rowOff>
    </xdr:to>
    <xdr:sp macro="" textlink="">
      <xdr:nvSpPr>
        <xdr:cNvPr id="205" name="楕円 204"/>
        <xdr:cNvSpPr/>
      </xdr:nvSpPr>
      <xdr:spPr>
        <a:xfrm>
          <a:off x="3937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162831</xdr:rowOff>
    </xdr:from>
    <xdr:ext cx="736600" cy="259045"/>
    <xdr:sp macro="" textlink="">
      <xdr:nvSpPr>
        <xdr:cNvPr id="206" name="テキスト ボックス 205"/>
        <xdr:cNvSpPr txBox="1"/>
      </xdr:nvSpPr>
      <xdr:spPr>
        <a:xfrm>
          <a:off x="3606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23622</xdr:rowOff>
    </xdr:from>
    <xdr:to>
      <xdr:col>15</xdr:col>
      <xdr:colOff>149225</xdr:colOff>
      <xdr:row>55</xdr:row>
      <xdr:rowOff>125222</xdr:rowOff>
    </xdr:to>
    <xdr:sp macro="" textlink="">
      <xdr:nvSpPr>
        <xdr:cNvPr id="207" name="楕円 206"/>
        <xdr:cNvSpPr/>
      </xdr:nvSpPr>
      <xdr:spPr>
        <a:xfrm>
          <a:off x="3048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135399</xdr:rowOff>
    </xdr:from>
    <xdr:ext cx="762000" cy="259045"/>
    <xdr:sp macro="" textlink="">
      <xdr:nvSpPr>
        <xdr:cNvPr id="208" name="テキスト ボックス 207"/>
        <xdr:cNvSpPr txBox="1"/>
      </xdr:nvSpPr>
      <xdr:spPr>
        <a:xfrm>
          <a:off x="2717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14478</xdr:rowOff>
    </xdr:from>
    <xdr:to>
      <xdr:col>11</xdr:col>
      <xdr:colOff>60325</xdr:colOff>
      <xdr:row>55</xdr:row>
      <xdr:rowOff>116078</xdr:rowOff>
    </xdr:to>
    <xdr:sp macro="" textlink="">
      <xdr:nvSpPr>
        <xdr:cNvPr id="209" name="楕円 208"/>
        <xdr:cNvSpPr/>
      </xdr:nvSpPr>
      <xdr:spPr>
        <a:xfrm>
          <a:off x="2159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126255</xdr:rowOff>
    </xdr:from>
    <xdr:ext cx="762000" cy="259045"/>
    <xdr:sp macro="" textlink="">
      <xdr:nvSpPr>
        <xdr:cNvPr id="210" name="テキスト ボックス 209"/>
        <xdr:cNvSpPr txBox="1"/>
      </xdr:nvSpPr>
      <xdr:spPr>
        <a:xfrm>
          <a:off x="1828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121920</xdr:rowOff>
    </xdr:from>
    <xdr:to>
      <xdr:col>6</xdr:col>
      <xdr:colOff>171450</xdr:colOff>
      <xdr:row>55</xdr:row>
      <xdr:rowOff>52070</xdr:rowOff>
    </xdr:to>
    <xdr:sp macro="" textlink="">
      <xdr:nvSpPr>
        <xdr:cNvPr id="211" name="楕円 210"/>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62247</xdr:rowOff>
    </xdr:from>
    <xdr:ext cx="762000" cy="259045"/>
    <xdr:sp macro="" textlink="">
      <xdr:nvSpPr>
        <xdr:cNvPr id="212" name="テキスト ボックス 211"/>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その他に係る経常収支比率は近年上昇しており、類似団体平均に比べ高くなっている。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特別会計への繰出金に関しては、本来の独立採算制の観点から、料金、保険料等の適正化を図り、一般会計の負担の抑制に努める。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1270</xdr:rowOff>
    </xdr:to>
    <xdr:cxnSp macro="">
      <xdr:nvCxnSpPr>
        <xdr:cNvPr id="245" name="直線コネクタ 244"/>
        <xdr:cNvCxnSpPr/>
      </xdr:nvCxnSpPr>
      <xdr:spPr>
        <a:xfrm>
          <a:off x="15671800" y="9766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56</xdr:row>
      <xdr:rowOff>165100</xdr:rowOff>
    </xdr:to>
    <xdr:cxnSp macro="">
      <xdr:nvCxnSpPr>
        <xdr:cNvPr id="248" name="直線コネクタ 247"/>
        <xdr:cNvCxnSpPr/>
      </xdr:nvCxnSpPr>
      <xdr:spPr>
        <a:xfrm>
          <a:off x="14782800" y="9751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149860</xdr:rowOff>
    </xdr:to>
    <xdr:cxnSp macro="">
      <xdr:nvCxnSpPr>
        <xdr:cNvPr id="251" name="直線コネクタ 250"/>
        <xdr:cNvCxnSpPr/>
      </xdr:nvCxnSpPr>
      <xdr:spPr>
        <a:xfrm>
          <a:off x="13893800" y="96520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50800</xdr:rowOff>
    </xdr:to>
    <xdr:cxnSp macro="">
      <xdr:nvCxnSpPr>
        <xdr:cNvPr id="254" name="直線コネクタ 253"/>
        <xdr:cNvCxnSpPr/>
      </xdr:nvCxnSpPr>
      <xdr:spPr>
        <a:xfrm>
          <a:off x="13004800" y="962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4" name="楕円 263"/>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65"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66" name="楕円 265"/>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7" name="テキスト ボックス 266"/>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8" name="楕円 267"/>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69" name="テキスト ボックス 268"/>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0" name="楕円 269"/>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1" name="テキスト ボックス 270"/>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72" name="楕円 271"/>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73" name="テキスト ボックス 272"/>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補助費等に係る経常収支比率が、類似団体平均と比べ高い主な要因として、消防業務やごみ処理業務を一部事務組合で行っていることなどが挙げられる。</a:t>
          </a:r>
        </a:p>
        <a:p>
          <a:r>
            <a:rPr kumimoji="1" lang="ja-JP" altLang="en-US" sz="1300">
              <a:latin typeface="ＭＳ Ｐゴシック" panose="020B0600070205080204" pitchFamily="50" charset="-128"/>
              <a:ea typeface="ＭＳ Ｐゴシック" panose="020B0600070205080204" pitchFamily="50" charset="-128"/>
            </a:rPr>
            <a:t>　今後は、行政改革実施計画に基づき、継続して補助金等の見直しを図るとともに、一部事務組合等の負担金を含め、効果的・効率的な施策・事業の実施により、経常経費の抑制を図っていく。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92710</xdr:rowOff>
    </xdr:to>
    <xdr:cxnSp macro="">
      <xdr:nvCxnSpPr>
        <xdr:cNvPr id="303" name="直線コネクタ 302"/>
        <xdr:cNvCxnSpPr/>
      </xdr:nvCxnSpPr>
      <xdr:spPr>
        <a:xfrm flipV="1">
          <a:off x="15671800" y="64226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92710</xdr:rowOff>
    </xdr:to>
    <xdr:cxnSp macro="">
      <xdr:nvCxnSpPr>
        <xdr:cNvPr id="306" name="直線コネクタ 305"/>
        <xdr:cNvCxnSpPr/>
      </xdr:nvCxnSpPr>
      <xdr:spPr>
        <a:xfrm>
          <a:off x="14782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69850</xdr:rowOff>
    </xdr:to>
    <xdr:cxnSp macro="">
      <xdr:nvCxnSpPr>
        <xdr:cNvPr id="309" name="直線コネクタ 308"/>
        <xdr:cNvCxnSpPr/>
      </xdr:nvCxnSpPr>
      <xdr:spPr>
        <a:xfrm>
          <a:off x="13893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69850</xdr:rowOff>
    </xdr:to>
    <xdr:cxnSp macro="">
      <xdr:nvCxnSpPr>
        <xdr:cNvPr id="312" name="直線コネクタ 311"/>
        <xdr:cNvCxnSpPr/>
      </xdr:nvCxnSpPr>
      <xdr:spPr>
        <a:xfrm>
          <a:off x="13004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22" name="楕円 321"/>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3"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24" name="楕円 323"/>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25" name="テキスト ボックス 324"/>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6" name="楕円 325"/>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27" name="テキスト ボックス 326"/>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28" name="楕円 327"/>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9" name="テキスト ボックス 328"/>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0" name="楕円 329"/>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1" name="テキスト ボックス 330"/>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は、合併特例債を活用した事業、国の補正予算に伴う経済対策事業、緊急防災・減災事業債を活用した事業に積極的に取り組んできたことから、公債費の比率が高めとなっているが、今後は漸次減少していく見込みである。</a:t>
          </a:r>
        </a:p>
        <a:p>
          <a:r>
            <a:rPr kumimoji="1" lang="ja-JP" altLang="en-US" sz="1300">
              <a:latin typeface="ＭＳ Ｐゴシック" panose="020B0600070205080204" pitchFamily="50" charset="-128"/>
              <a:ea typeface="ＭＳ Ｐゴシック" panose="020B0600070205080204" pitchFamily="50" charset="-128"/>
            </a:rPr>
            <a:t>　令和元年度は、合併特例債等の元利償還金の減少により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77</xdr:row>
      <xdr:rowOff>115570</xdr:rowOff>
    </xdr:to>
    <xdr:cxnSp macro="">
      <xdr:nvCxnSpPr>
        <xdr:cNvPr id="361" name="直線コネクタ 360"/>
        <xdr:cNvCxnSpPr/>
      </xdr:nvCxnSpPr>
      <xdr:spPr>
        <a:xfrm flipV="1">
          <a:off x="3987800" y="132760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129287</xdr:rowOff>
    </xdr:to>
    <xdr:cxnSp macro="">
      <xdr:nvCxnSpPr>
        <xdr:cNvPr id="364" name="直線コネクタ 363"/>
        <xdr:cNvCxnSpPr/>
      </xdr:nvCxnSpPr>
      <xdr:spPr>
        <a:xfrm flipV="1">
          <a:off x="3098800" y="133172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129287</xdr:rowOff>
    </xdr:from>
    <xdr:to>
      <xdr:col>15</xdr:col>
      <xdr:colOff>98425</xdr:colOff>
      <xdr:row>78</xdr:row>
      <xdr:rowOff>8128</xdr:rowOff>
    </xdr:to>
    <xdr:cxnSp macro="">
      <xdr:nvCxnSpPr>
        <xdr:cNvPr id="367" name="直線コネクタ 366"/>
        <xdr:cNvCxnSpPr/>
      </xdr:nvCxnSpPr>
      <xdr:spPr>
        <a:xfrm flipV="1">
          <a:off x="2209800" y="133309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xdr:rowOff>
    </xdr:from>
    <xdr:to>
      <xdr:col>11</xdr:col>
      <xdr:colOff>9525</xdr:colOff>
      <xdr:row>78</xdr:row>
      <xdr:rowOff>67563</xdr:rowOff>
    </xdr:to>
    <xdr:cxnSp macro="">
      <xdr:nvCxnSpPr>
        <xdr:cNvPr id="370" name="直線コネクタ 369"/>
        <xdr:cNvCxnSpPr/>
      </xdr:nvCxnSpPr>
      <xdr:spPr>
        <a:xfrm flipV="1">
          <a:off x="1320800" y="133812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80" name="楕円 379"/>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40149</xdr:rowOff>
    </xdr:from>
    <xdr:ext cx="762000" cy="259045"/>
    <xdr:sp macro="" textlink="">
      <xdr:nvSpPr>
        <xdr:cNvPr id="381" name="公債費該当値テキスト"/>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2" name="楕円 381"/>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3" name="テキスト ボックス 382"/>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78487</xdr:rowOff>
    </xdr:from>
    <xdr:to>
      <xdr:col>15</xdr:col>
      <xdr:colOff>149225</xdr:colOff>
      <xdr:row>78</xdr:row>
      <xdr:rowOff>8637</xdr:rowOff>
    </xdr:to>
    <xdr:sp macro="" textlink="">
      <xdr:nvSpPr>
        <xdr:cNvPr id="384" name="楕円 383"/>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164864</xdr:rowOff>
    </xdr:from>
    <xdr:ext cx="762000" cy="259045"/>
    <xdr:sp macro="" textlink="">
      <xdr:nvSpPr>
        <xdr:cNvPr id="385" name="テキスト ボックス 384"/>
        <xdr:cNvSpPr txBox="1"/>
      </xdr:nvSpPr>
      <xdr:spPr>
        <a:xfrm>
          <a:off x="2717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86" name="楕円 385"/>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87" name="テキスト ボックス 386"/>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8" name="楕円 387"/>
        <xdr:cNvSpPr/>
      </xdr:nvSpPr>
      <xdr:spPr>
        <a:xfrm>
          <a:off x="1270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89" name="テキスト ボックス 388"/>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ポイント悪化したが、類似団体を下回っている。</a:t>
          </a:r>
        </a:p>
        <a:p>
          <a:r>
            <a:rPr kumimoji="1" lang="ja-JP" altLang="en-US" sz="1300">
              <a:latin typeface="ＭＳ Ｐゴシック" panose="020B0600070205080204" pitchFamily="50" charset="-128"/>
              <a:ea typeface="ＭＳ Ｐゴシック" panose="020B0600070205080204" pitchFamily="50" charset="-128"/>
            </a:rPr>
            <a:t>　引き続き、物件費や補助費等を中心に歳出を抑制することにより財政構造の弾力性の維持に努めていく。</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54611</xdr:rowOff>
    </xdr:from>
    <xdr:to>
      <xdr:col>82</xdr:col>
      <xdr:colOff>107950</xdr:colOff>
      <xdr:row>76</xdr:row>
      <xdr:rowOff>96520</xdr:rowOff>
    </xdr:to>
    <xdr:cxnSp macro="">
      <xdr:nvCxnSpPr>
        <xdr:cNvPr id="422" name="直線コネクタ 421"/>
        <xdr:cNvCxnSpPr/>
      </xdr:nvCxnSpPr>
      <xdr:spPr>
        <a:xfrm>
          <a:off x="15671800" y="130848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54611</xdr:rowOff>
    </xdr:from>
    <xdr:to>
      <xdr:col>78</xdr:col>
      <xdr:colOff>69850</xdr:colOff>
      <xdr:row>76</xdr:row>
      <xdr:rowOff>62230</xdr:rowOff>
    </xdr:to>
    <xdr:cxnSp macro="">
      <xdr:nvCxnSpPr>
        <xdr:cNvPr id="425" name="直線コネクタ 424"/>
        <xdr:cNvCxnSpPr/>
      </xdr:nvCxnSpPr>
      <xdr:spPr>
        <a:xfrm flipV="1">
          <a:off x="14782800" y="130848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8889</xdr:rowOff>
    </xdr:from>
    <xdr:to>
      <xdr:col>73</xdr:col>
      <xdr:colOff>180975</xdr:colOff>
      <xdr:row>76</xdr:row>
      <xdr:rowOff>62230</xdr:rowOff>
    </xdr:to>
    <xdr:cxnSp macro="">
      <xdr:nvCxnSpPr>
        <xdr:cNvPr id="428" name="直線コネクタ 427"/>
        <xdr:cNvCxnSpPr/>
      </xdr:nvCxnSpPr>
      <xdr:spPr>
        <a:xfrm>
          <a:off x="13893800" y="130390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81280</xdr:rowOff>
    </xdr:from>
    <xdr:to>
      <xdr:col>69</xdr:col>
      <xdr:colOff>92075</xdr:colOff>
      <xdr:row>76</xdr:row>
      <xdr:rowOff>8889</xdr:rowOff>
    </xdr:to>
    <xdr:cxnSp macro="">
      <xdr:nvCxnSpPr>
        <xdr:cNvPr id="431" name="直線コネクタ 430"/>
        <xdr:cNvCxnSpPr/>
      </xdr:nvCxnSpPr>
      <xdr:spPr>
        <a:xfrm>
          <a:off x="13004800" y="129400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45720</xdr:rowOff>
    </xdr:from>
    <xdr:to>
      <xdr:col>82</xdr:col>
      <xdr:colOff>158750</xdr:colOff>
      <xdr:row>76</xdr:row>
      <xdr:rowOff>147320</xdr:rowOff>
    </xdr:to>
    <xdr:sp macro="" textlink="">
      <xdr:nvSpPr>
        <xdr:cNvPr id="441" name="楕円 440"/>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62247</xdr:rowOff>
    </xdr:from>
    <xdr:ext cx="762000" cy="259045"/>
    <xdr:sp macro="" textlink="">
      <xdr:nvSpPr>
        <xdr:cNvPr id="442" name="公債費以外該当値テキスト"/>
        <xdr:cNvSpPr txBox="1"/>
      </xdr:nvSpPr>
      <xdr:spPr>
        <a:xfrm>
          <a:off x="16598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3811</xdr:rowOff>
    </xdr:from>
    <xdr:to>
      <xdr:col>78</xdr:col>
      <xdr:colOff>120650</xdr:colOff>
      <xdr:row>76</xdr:row>
      <xdr:rowOff>105411</xdr:rowOff>
    </xdr:to>
    <xdr:sp macro="" textlink="">
      <xdr:nvSpPr>
        <xdr:cNvPr id="443" name="楕円 442"/>
        <xdr:cNvSpPr/>
      </xdr:nvSpPr>
      <xdr:spPr>
        <a:xfrm>
          <a:off x="15621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115587</xdr:rowOff>
    </xdr:from>
    <xdr:ext cx="736600" cy="259045"/>
    <xdr:sp macro="" textlink="">
      <xdr:nvSpPr>
        <xdr:cNvPr id="444" name="テキスト ボックス 443"/>
        <xdr:cNvSpPr txBox="1"/>
      </xdr:nvSpPr>
      <xdr:spPr>
        <a:xfrm>
          <a:off x="15290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xdr:rowOff>
    </xdr:from>
    <xdr:to>
      <xdr:col>74</xdr:col>
      <xdr:colOff>31750</xdr:colOff>
      <xdr:row>76</xdr:row>
      <xdr:rowOff>113030</xdr:rowOff>
    </xdr:to>
    <xdr:sp macro="" textlink="">
      <xdr:nvSpPr>
        <xdr:cNvPr id="445" name="楕円 444"/>
        <xdr:cNvSpPr/>
      </xdr:nvSpPr>
      <xdr:spPr>
        <a:xfrm>
          <a:off x="14732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123207</xdr:rowOff>
    </xdr:from>
    <xdr:ext cx="762000" cy="259045"/>
    <xdr:sp macro="" textlink="">
      <xdr:nvSpPr>
        <xdr:cNvPr id="446" name="テキスト ボックス 445"/>
        <xdr:cNvSpPr txBox="1"/>
      </xdr:nvSpPr>
      <xdr:spPr>
        <a:xfrm>
          <a:off x="14401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129540</xdr:rowOff>
    </xdr:from>
    <xdr:to>
      <xdr:col>69</xdr:col>
      <xdr:colOff>142875</xdr:colOff>
      <xdr:row>76</xdr:row>
      <xdr:rowOff>59689</xdr:rowOff>
    </xdr:to>
    <xdr:sp macro="" textlink="">
      <xdr:nvSpPr>
        <xdr:cNvPr id="447" name="楕円 446"/>
        <xdr:cNvSpPr/>
      </xdr:nvSpPr>
      <xdr:spPr>
        <a:xfrm>
          <a:off x="13843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69867</xdr:rowOff>
    </xdr:from>
    <xdr:ext cx="762000" cy="259045"/>
    <xdr:sp macro="" textlink="">
      <xdr:nvSpPr>
        <xdr:cNvPr id="448" name="テキスト ボックス 447"/>
        <xdr:cNvSpPr txBox="1"/>
      </xdr:nvSpPr>
      <xdr:spPr>
        <a:xfrm>
          <a:off x="13512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9" name="楕円 448"/>
        <xdr:cNvSpPr/>
      </xdr:nvSpPr>
      <xdr:spPr>
        <a:xfrm>
          <a:off x="12954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142257</xdr:rowOff>
    </xdr:from>
    <xdr:ext cx="762000" cy="259045"/>
    <xdr:sp macro="" textlink="">
      <xdr:nvSpPr>
        <xdr:cNvPr id="450" name="テキスト ボックス 449"/>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51524</xdr:rowOff>
    </xdr:from>
    <xdr:to>
      <xdr:col>29</xdr:col>
      <xdr:colOff>127000</xdr:colOff>
      <xdr:row>18</xdr:row>
      <xdr:rowOff>55410</xdr:rowOff>
    </xdr:to>
    <xdr:cxnSp macro="">
      <xdr:nvCxnSpPr>
        <xdr:cNvPr id="52" name="直線コネクタ 51"/>
        <xdr:cNvCxnSpPr/>
      </xdr:nvCxnSpPr>
      <xdr:spPr bwMode="auto">
        <a:xfrm flipV="1">
          <a:off x="5003800" y="3185249"/>
          <a:ext cx="647700" cy="3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55410</xdr:rowOff>
    </xdr:from>
    <xdr:to>
      <xdr:col>26</xdr:col>
      <xdr:colOff>50800</xdr:colOff>
      <xdr:row>18</xdr:row>
      <xdr:rowOff>61125</xdr:rowOff>
    </xdr:to>
    <xdr:cxnSp macro="">
      <xdr:nvCxnSpPr>
        <xdr:cNvPr id="55" name="直線コネクタ 54"/>
        <xdr:cNvCxnSpPr/>
      </xdr:nvCxnSpPr>
      <xdr:spPr bwMode="auto">
        <a:xfrm flipV="1">
          <a:off x="4305300" y="3189135"/>
          <a:ext cx="6985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61125</xdr:rowOff>
    </xdr:from>
    <xdr:to>
      <xdr:col>22</xdr:col>
      <xdr:colOff>114300</xdr:colOff>
      <xdr:row>18</xdr:row>
      <xdr:rowOff>102453</xdr:rowOff>
    </xdr:to>
    <xdr:cxnSp macro="">
      <xdr:nvCxnSpPr>
        <xdr:cNvPr id="58" name="直線コネクタ 57"/>
        <xdr:cNvCxnSpPr/>
      </xdr:nvCxnSpPr>
      <xdr:spPr bwMode="auto">
        <a:xfrm flipV="1">
          <a:off x="3606800" y="3194850"/>
          <a:ext cx="698500" cy="41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101375</xdr:rowOff>
    </xdr:from>
    <xdr:to>
      <xdr:col>18</xdr:col>
      <xdr:colOff>177800</xdr:colOff>
      <xdr:row>18</xdr:row>
      <xdr:rowOff>102453</xdr:rowOff>
    </xdr:to>
    <xdr:cxnSp macro="">
      <xdr:nvCxnSpPr>
        <xdr:cNvPr id="61" name="直線コネクタ 60"/>
        <xdr:cNvCxnSpPr/>
      </xdr:nvCxnSpPr>
      <xdr:spPr bwMode="auto">
        <a:xfrm>
          <a:off x="2908300" y="3235100"/>
          <a:ext cx="698500" cy="1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724</xdr:rowOff>
    </xdr:from>
    <xdr:to>
      <xdr:col>29</xdr:col>
      <xdr:colOff>177800</xdr:colOff>
      <xdr:row>18</xdr:row>
      <xdr:rowOff>102324</xdr:rowOff>
    </xdr:to>
    <xdr:sp macro="" textlink="">
      <xdr:nvSpPr>
        <xdr:cNvPr id="71" name="楕円 70"/>
        <xdr:cNvSpPr/>
      </xdr:nvSpPr>
      <xdr:spPr bwMode="auto">
        <a:xfrm>
          <a:off x="5600700" y="3134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144251</xdr:rowOff>
    </xdr:from>
    <xdr:ext cx="762000" cy="259045"/>
    <xdr:sp macro="" textlink="">
      <xdr:nvSpPr>
        <xdr:cNvPr id="72" name="人口1人当たり決算額の推移該当値テキスト130"/>
        <xdr:cNvSpPr txBox="1"/>
      </xdr:nvSpPr>
      <xdr:spPr>
        <a:xfrm>
          <a:off x="5740400" y="310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4610</xdr:rowOff>
    </xdr:from>
    <xdr:to>
      <xdr:col>26</xdr:col>
      <xdr:colOff>101600</xdr:colOff>
      <xdr:row>18</xdr:row>
      <xdr:rowOff>106210</xdr:rowOff>
    </xdr:to>
    <xdr:sp macro="" textlink="">
      <xdr:nvSpPr>
        <xdr:cNvPr id="73" name="楕円 72"/>
        <xdr:cNvSpPr/>
      </xdr:nvSpPr>
      <xdr:spPr bwMode="auto">
        <a:xfrm>
          <a:off x="4953000" y="3138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90987</xdr:rowOff>
    </xdr:from>
    <xdr:ext cx="736600" cy="259045"/>
    <xdr:sp macro="" textlink="">
      <xdr:nvSpPr>
        <xdr:cNvPr id="74" name="テキスト ボックス 73"/>
        <xdr:cNvSpPr txBox="1"/>
      </xdr:nvSpPr>
      <xdr:spPr>
        <a:xfrm>
          <a:off x="4622800" y="3224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10325</xdr:rowOff>
    </xdr:from>
    <xdr:to>
      <xdr:col>22</xdr:col>
      <xdr:colOff>165100</xdr:colOff>
      <xdr:row>18</xdr:row>
      <xdr:rowOff>111925</xdr:rowOff>
    </xdr:to>
    <xdr:sp macro="" textlink="">
      <xdr:nvSpPr>
        <xdr:cNvPr id="75" name="楕円 74"/>
        <xdr:cNvSpPr/>
      </xdr:nvSpPr>
      <xdr:spPr bwMode="auto">
        <a:xfrm>
          <a:off x="4254500" y="314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96702</xdr:rowOff>
    </xdr:from>
    <xdr:ext cx="762000" cy="259045"/>
    <xdr:sp macro="" textlink="">
      <xdr:nvSpPr>
        <xdr:cNvPr id="76" name="テキスト ボックス 75"/>
        <xdr:cNvSpPr txBox="1"/>
      </xdr:nvSpPr>
      <xdr:spPr>
        <a:xfrm>
          <a:off x="3924300" y="32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51653</xdr:rowOff>
    </xdr:from>
    <xdr:to>
      <xdr:col>19</xdr:col>
      <xdr:colOff>38100</xdr:colOff>
      <xdr:row>18</xdr:row>
      <xdr:rowOff>153253</xdr:rowOff>
    </xdr:to>
    <xdr:sp macro="" textlink="">
      <xdr:nvSpPr>
        <xdr:cNvPr id="77" name="楕円 76"/>
        <xdr:cNvSpPr/>
      </xdr:nvSpPr>
      <xdr:spPr bwMode="auto">
        <a:xfrm>
          <a:off x="3556000" y="3185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138030</xdr:rowOff>
    </xdr:from>
    <xdr:ext cx="762000" cy="259045"/>
    <xdr:sp macro="" textlink="">
      <xdr:nvSpPr>
        <xdr:cNvPr id="78" name="テキスト ボックス 77"/>
        <xdr:cNvSpPr txBox="1"/>
      </xdr:nvSpPr>
      <xdr:spPr>
        <a:xfrm>
          <a:off x="3225800" y="327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50575</xdr:rowOff>
    </xdr:from>
    <xdr:to>
      <xdr:col>15</xdr:col>
      <xdr:colOff>101600</xdr:colOff>
      <xdr:row>18</xdr:row>
      <xdr:rowOff>152175</xdr:rowOff>
    </xdr:to>
    <xdr:sp macro="" textlink="">
      <xdr:nvSpPr>
        <xdr:cNvPr id="79" name="楕円 78"/>
        <xdr:cNvSpPr/>
      </xdr:nvSpPr>
      <xdr:spPr bwMode="auto">
        <a:xfrm>
          <a:off x="2857500" y="3184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136952</xdr:rowOff>
    </xdr:from>
    <xdr:ext cx="762000" cy="259045"/>
    <xdr:sp macro="" textlink="">
      <xdr:nvSpPr>
        <xdr:cNvPr id="80" name="テキスト ボックス 79"/>
        <xdr:cNvSpPr txBox="1"/>
      </xdr:nvSpPr>
      <xdr:spPr>
        <a:xfrm>
          <a:off x="2527300" y="327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176443</xdr:rowOff>
    </xdr:from>
    <xdr:to>
      <xdr:col>29</xdr:col>
      <xdr:colOff>127000</xdr:colOff>
      <xdr:row>35</xdr:row>
      <xdr:rowOff>281599</xdr:rowOff>
    </xdr:to>
    <xdr:cxnSp macro="">
      <xdr:nvCxnSpPr>
        <xdr:cNvPr id="115" name="直線コネクタ 114"/>
        <xdr:cNvCxnSpPr/>
      </xdr:nvCxnSpPr>
      <xdr:spPr bwMode="auto">
        <a:xfrm>
          <a:off x="5003800" y="6786793"/>
          <a:ext cx="647700" cy="105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172753</xdr:rowOff>
    </xdr:from>
    <xdr:to>
      <xdr:col>26</xdr:col>
      <xdr:colOff>50800</xdr:colOff>
      <xdr:row>35</xdr:row>
      <xdr:rowOff>176443</xdr:rowOff>
    </xdr:to>
    <xdr:cxnSp macro="">
      <xdr:nvCxnSpPr>
        <xdr:cNvPr id="118" name="直線コネクタ 117"/>
        <xdr:cNvCxnSpPr/>
      </xdr:nvCxnSpPr>
      <xdr:spPr bwMode="auto">
        <a:xfrm>
          <a:off x="4305300" y="6783103"/>
          <a:ext cx="698500" cy="3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161258</xdr:rowOff>
    </xdr:from>
    <xdr:to>
      <xdr:col>22</xdr:col>
      <xdr:colOff>114300</xdr:colOff>
      <xdr:row>35</xdr:row>
      <xdr:rowOff>172753</xdr:rowOff>
    </xdr:to>
    <xdr:cxnSp macro="">
      <xdr:nvCxnSpPr>
        <xdr:cNvPr id="121" name="直線コネクタ 120"/>
        <xdr:cNvCxnSpPr/>
      </xdr:nvCxnSpPr>
      <xdr:spPr bwMode="auto">
        <a:xfrm>
          <a:off x="3606800" y="6771608"/>
          <a:ext cx="698500" cy="11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95976</xdr:rowOff>
    </xdr:from>
    <xdr:to>
      <xdr:col>18</xdr:col>
      <xdr:colOff>177800</xdr:colOff>
      <xdr:row>35</xdr:row>
      <xdr:rowOff>161258</xdr:rowOff>
    </xdr:to>
    <xdr:cxnSp macro="">
      <xdr:nvCxnSpPr>
        <xdr:cNvPr id="124" name="直線コネクタ 123"/>
        <xdr:cNvCxnSpPr/>
      </xdr:nvCxnSpPr>
      <xdr:spPr bwMode="auto">
        <a:xfrm>
          <a:off x="2908300" y="6706326"/>
          <a:ext cx="698500" cy="65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230799</xdr:rowOff>
    </xdr:from>
    <xdr:to>
      <xdr:col>29</xdr:col>
      <xdr:colOff>177800</xdr:colOff>
      <xdr:row>35</xdr:row>
      <xdr:rowOff>332399</xdr:rowOff>
    </xdr:to>
    <xdr:sp macro="" textlink="">
      <xdr:nvSpPr>
        <xdr:cNvPr id="134" name="楕円 133"/>
        <xdr:cNvSpPr/>
      </xdr:nvSpPr>
      <xdr:spPr bwMode="auto">
        <a:xfrm>
          <a:off x="5600700" y="6841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202876</xdr:rowOff>
    </xdr:from>
    <xdr:ext cx="762000" cy="259045"/>
    <xdr:sp macro="" textlink="">
      <xdr:nvSpPr>
        <xdr:cNvPr id="135" name="人口1人当たり決算額の推移該当値テキスト445"/>
        <xdr:cNvSpPr txBox="1"/>
      </xdr:nvSpPr>
      <xdr:spPr>
        <a:xfrm>
          <a:off x="5740400" y="6813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125643</xdr:rowOff>
    </xdr:from>
    <xdr:to>
      <xdr:col>26</xdr:col>
      <xdr:colOff>101600</xdr:colOff>
      <xdr:row>35</xdr:row>
      <xdr:rowOff>227243</xdr:rowOff>
    </xdr:to>
    <xdr:sp macro="" textlink="">
      <xdr:nvSpPr>
        <xdr:cNvPr id="136" name="楕円 135"/>
        <xdr:cNvSpPr/>
      </xdr:nvSpPr>
      <xdr:spPr bwMode="auto">
        <a:xfrm>
          <a:off x="4953000" y="6735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237420</xdr:rowOff>
    </xdr:from>
    <xdr:ext cx="736600" cy="259045"/>
    <xdr:sp macro="" textlink="">
      <xdr:nvSpPr>
        <xdr:cNvPr id="137" name="テキスト ボックス 136"/>
        <xdr:cNvSpPr txBox="1"/>
      </xdr:nvSpPr>
      <xdr:spPr>
        <a:xfrm>
          <a:off x="4622800" y="650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121953</xdr:rowOff>
    </xdr:from>
    <xdr:to>
      <xdr:col>22</xdr:col>
      <xdr:colOff>165100</xdr:colOff>
      <xdr:row>35</xdr:row>
      <xdr:rowOff>223553</xdr:rowOff>
    </xdr:to>
    <xdr:sp macro="" textlink="">
      <xdr:nvSpPr>
        <xdr:cNvPr id="138" name="楕円 137"/>
        <xdr:cNvSpPr/>
      </xdr:nvSpPr>
      <xdr:spPr bwMode="auto">
        <a:xfrm>
          <a:off x="4254500" y="6732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233730</xdr:rowOff>
    </xdr:from>
    <xdr:ext cx="762000" cy="259045"/>
    <xdr:sp macro="" textlink="">
      <xdr:nvSpPr>
        <xdr:cNvPr id="139" name="テキスト ボックス 138"/>
        <xdr:cNvSpPr txBox="1"/>
      </xdr:nvSpPr>
      <xdr:spPr>
        <a:xfrm>
          <a:off x="3924300" y="650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110458</xdr:rowOff>
    </xdr:from>
    <xdr:to>
      <xdr:col>19</xdr:col>
      <xdr:colOff>38100</xdr:colOff>
      <xdr:row>35</xdr:row>
      <xdr:rowOff>212058</xdr:rowOff>
    </xdr:to>
    <xdr:sp macro="" textlink="">
      <xdr:nvSpPr>
        <xdr:cNvPr id="140" name="楕円 139"/>
        <xdr:cNvSpPr/>
      </xdr:nvSpPr>
      <xdr:spPr bwMode="auto">
        <a:xfrm>
          <a:off x="3556000" y="6720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222235</xdr:rowOff>
    </xdr:from>
    <xdr:ext cx="762000" cy="259045"/>
    <xdr:sp macro="" textlink="">
      <xdr:nvSpPr>
        <xdr:cNvPr id="141" name="テキスト ボックス 140"/>
        <xdr:cNvSpPr txBox="1"/>
      </xdr:nvSpPr>
      <xdr:spPr>
        <a:xfrm>
          <a:off x="3225800" y="648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45176</xdr:rowOff>
    </xdr:from>
    <xdr:to>
      <xdr:col>15</xdr:col>
      <xdr:colOff>101600</xdr:colOff>
      <xdr:row>35</xdr:row>
      <xdr:rowOff>146776</xdr:rowOff>
    </xdr:to>
    <xdr:sp macro="" textlink="">
      <xdr:nvSpPr>
        <xdr:cNvPr id="142" name="楕円 141"/>
        <xdr:cNvSpPr/>
      </xdr:nvSpPr>
      <xdr:spPr bwMode="auto">
        <a:xfrm>
          <a:off x="2857500" y="6655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156953</xdr:rowOff>
    </xdr:from>
    <xdr:ext cx="762000" cy="259045"/>
    <xdr:sp macro="" textlink="">
      <xdr:nvSpPr>
        <xdr:cNvPr id="143" name="テキスト ボックス 142"/>
        <xdr:cNvSpPr txBox="1"/>
      </xdr:nvSpPr>
      <xdr:spPr>
        <a:xfrm>
          <a:off x="2527300" y="642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88,521
83,659
108.33
36,627,914
35,223,976
1,166,389
19,359,100
29,366,388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77475</xdr:rowOff>
    </xdr:from>
    <xdr:to>
      <xdr:col>24</xdr:col>
      <xdr:colOff>63500</xdr:colOff>
      <xdr:row>37</xdr:row>
      <xdr:rowOff>89431</xdr:rowOff>
    </xdr:to>
    <xdr:cxnSp macro="">
      <xdr:nvCxnSpPr>
        <xdr:cNvPr id="59" name="直線コネクタ 58"/>
        <xdr:cNvCxnSpPr/>
      </xdr:nvCxnSpPr>
      <xdr:spPr>
        <a:xfrm flipV="1">
          <a:off x="3797300" y="6421125"/>
          <a:ext cx="8382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39756</xdr:rowOff>
    </xdr:from>
    <xdr:to>
      <xdr:col>19</xdr:col>
      <xdr:colOff>177800</xdr:colOff>
      <xdr:row>37</xdr:row>
      <xdr:rowOff>89431</xdr:rowOff>
    </xdr:to>
    <xdr:cxnSp macro="">
      <xdr:nvCxnSpPr>
        <xdr:cNvPr id="62" name="直線コネクタ 61"/>
        <xdr:cNvCxnSpPr/>
      </xdr:nvCxnSpPr>
      <xdr:spPr>
        <a:xfrm>
          <a:off x="2908300" y="6383406"/>
          <a:ext cx="889000" cy="4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39756</xdr:rowOff>
    </xdr:from>
    <xdr:to>
      <xdr:col>15</xdr:col>
      <xdr:colOff>50800</xdr:colOff>
      <xdr:row>37</xdr:row>
      <xdr:rowOff>75281</xdr:rowOff>
    </xdr:to>
    <xdr:cxnSp macro="">
      <xdr:nvCxnSpPr>
        <xdr:cNvPr id="65" name="直線コネクタ 64"/>
        <xdr:cNvCxnSpPr/>
      </xdr:nvCxnSpPr>
      <xdr:spPr>
        <a:xfrm flipV="1">
          <a:off x="2019300" y="6383406"/>
          <a:ext cx="889000" cy="3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65611</xdr:rowOff>
    </xdr:from>
    <xdr:to>
      <xdr:col>10</xdr:col>
      <xdr:colOff>114300</xdr:colOff>
      <xdr:row>37</xdr:row>
      <xdr:rowOff>75281</xdr:rowOff>
    </xdr:to>
    <xdr:cxnSp macro="">
      <xdr:nvCxnSpPr>
        <xdr:cNvPr id="68" name="直線コネクタ 67"/>
        <xdr:cNvCxnSpPr/>
      </xdr:nvCxnSpPr>
      <xdr:spPr>
        <a:xfrm>
          <a:off x="1130300" y="6409261"/>
          <a:ext cx="889000" cy="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26675</xdr:rowOff>
    </xdr:from>
    <xdr:to>
      <xdr:col>24</xdr:col>
      <xdr:colOff>114300</xdr:colOff>
      <xdr:row>37</xdr:row>
      <xdr:rowOff>128275</xdr:rowOff>
    </xdr:to>
    <xdr:sp macro="" textlink="">
      <xdr:nvSpPr>
        <xdr:cNvPr id="78" name="楕円 77"/>
        <xdr:cNvSpPr/>
      </xdr:nvSpPr>
      <xdr:spPr>
        <a:xfrm>
          <a:off x="4584700" y="63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5102</xdr:rowOff>
    </xdr:from>
    <xdr:ext cx="534377" cy="259045"/>
    <xdr:sp macro="" textlink="">
      <xdr:nvSpPr>
        <xdr:cNvPr id="79" name="人件費該当値テキスト"/>
        <xdr:cNvSpPr txBox="1"/>
      </xdr:nvSpPr>
      <xdr:spPr>
        <a:xfrm>
          <a:off x="4686300" y="63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38631</xdr:rowOff>
    </xdr:from>
    <xdr:to>
      <xdr:col>20</xdr:col>
      <xdr:colOff>38100</xdr:colOff>
      <xdr:row>37</xdr:row>
      <xdr:rowOff>140231</xdr:rowOff>
    </xdr:to>
    <xdr:sp macro="" textlink="">
      <xdr:nvSpPr>
        <xdr:cNvPr id="80" name="楕円 79"/>
        <xdr:cNvSpPr/>
      </xdr:nvSpPr>
      <xdr:spPr>
        <a:xfrm>
          <a:off x="3746500" y="638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131358</xdr:rowOff>
    </xdr:from>
    <xdr:ext cx="534377" cy="259045"/>
    <xdr:sp macro="" textlink="">
      <xdr:nvSpPr>
        <xdr:cNvPr id="81" name="テキスト ボックス 80"/>
        <xdr:cNvSpPr txBox="1"/>
      </xdr:nvSpPr>
      <xdr:spPr>
        <a:xfrm>
          <a:off x="3530111" y="647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160406</xdr:rowOff>
    </xdr:from>
    <xdr:to>
      <xdr:col>15</xdr:col>
      <xdr:colOff>101600</xdr:colOff>
      <xdr:row>37</xdr:row>
      <xdr:rowOff>90556</xdr:rowOff>
    </xdr:to>
    <xdr:sp macro="" textlink="">
      <xdr:nvSpPr>
        <xdr:cNvPr id="82" name="楕円 81"/>
        <xdr:cNvSpPr/>
      </xdr:nvSpPr>
      <xdr:spPr>
        <a:xfrm>
          <a:off x="2857500" y="633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81683</xdr:rowOff>
    </xdr:from>
    <xdr:ext cx="534377" cy="259045"/>
    <xdr:sp macro="" textlink="">
      <xdr:nvSpPr>
        <xdr:cNvPr id="83" name="テキスト ボックス 82"/>
        <xdr:cNvSpPr txBox="1"/>
      </xdr:nvSpPr>
      <xdr:spPr>
        <a:xfrm>
          <a:off x="2641111" y="642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24481</xdr:rowOff>
    </xdr:from>
    <xdr:to>
      <xdr:col>10</xdr:col>
      <xdr:colOff>165100</xdr:colOff>
      <xdr:row>37</xdr:row>
      <xdr:rowOff>126081</xdr:rowOff>
    </xdr:to>
    <xdr:sp macro="" textlink="">
      <xdr:nvSpPr>
        <xdr:cNvPr id="84" name="楕円 83"/>
        <xdr:cNvSpPr/>
      </xdr:nvSpPr>
      <xdr:spPr>
        <a:xfrm>
          <a:off x="1968500" y="636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117208</xdr:rowOff>
    </xdr:from>
    <xdr:ext cx="534377" cy="259045"/>
    <xdr:sp macro="" textlink="">
      <xdr:nvSpPr>
        <xdr:cNvPr id="85" name="テキスト ボックス 84"/>
        <xdr:cNvSpPr txBox="1"/>
      </xdr:nvSpPr>
      <xdr:spPr>
        <a:xfrm>
          <a:off x="1752111" y="646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14811</xdr:rowOff>
    </xdr:from>
    <xdr:to>
      <xdr:col>6</xdr:col>
      <xdr:colOff>38100</xdr:colOff>
      <xdr:row>37</xdr:row>
      <xdr:rowOff>116411</xdr:rowOff>
    </xdr:to>
    <xdr:sp macro="" textlink="">
      <xdr:nvSpPr>
        <xdr:cNvPr id="86" name="楕円 85"/>
        <xdr:cNvSpPr/>
      </xdr:nvSpPr>
      <xdr:spPr>
        <a:xfrm>
          <a:off x="1079500" y="63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107538</xdr:rowOff>
    </xdr:from>
    <xdr:ext cx="534377" cy="259045"/>
    <xdr:sp macro="" textlink="">
      <xdr:nvSpPr>
        <xdr:cNvPr id="87" name="テキスト ボックス 86"/>
        <xdr:cNvSpPr txBox="1"/>
      </xdr:nvSpPr>
      <xdr:spPr>
        <a:xfrm>
          <a:off x="863111" y="645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99869</xdr:rowOff>
    </xdr:from>
    <xdr:to>
      <xdr:col>24</xdr:col>
      <xdr:colOff>63500</xdr:colOff>
      <xdr:row>57</xdr:row>
      <xdr:rowOff>121205</xdr:rowOff>
    </xdr:to>
    <xdr:cxnSp macro="">
      <xdr:nvCxnSpPr>
        <xdr:cNvPr id="119" name="直線コネクタ 118"/>
        <xdr:cNvCxnSpPr/>
      </xdr:nvCxnSpPr>
      <xdr:spPr>
        <a:xfrm flipV="1">
          <a:off x="3797300" y="9872519"/>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106705</xdr:rowOff>
    </xdr:from>
    <xdr:to>
      <xdr:col>19</xdr:col>
      <xdr:colOff>177800</xdr:colOff>
      <xdr:row>57</xdr:row>
      <xdr:rowOff>121205</xdr:rowOff>
    </xdr:to>
    <xdr:cxnSp macro="">
      <xdr:nvCxnSpPr>
        <xdr:cNvPr id="122" name="直線コネクタ 121"/>
        <xdr:cNvCxnSpPr/>
      </xdr:nvCxnSpPr>
      <xdr:spPr>
        <a:xfrm>
          <a:off x="2908300" y="9879355"/>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79687</xdr:rowOff>
    </xdr:from>
    <xdr:to>
      <xdr:col>15</xdr:col>
      <xdr:colOff>50800</xdr:colOff>
      <xdr:row>57</xdr:row>
      <xdr:rowOff>106705</xdr:rowOff>
    </xdr:to>
    <xdr:cxnSp macro="">
      <xdr:nvCxnSpPr>
        <xdr:cNvPr id="125" name="直線コネクタ 124"/>
        <xdr:cNvCxnSpPr/>
      </xdr:nvCxnSpPr>
      <xdr:spPr>
        <a:xfrm>
          <a:off x="2019300" y="9852337"/>
          <a:ext cx="889000" cy="2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79687</xdr:rowOff>
    </xdr:from>
    <xdr:to>
      <xdr:col>10</xdr:col>
      <xdr:colOff>114300</xdr:colOff>
      <xdr:row>57</xdr:row>
      <xdr:rowOff>121641</xdr:rowOff>
    </xdr:to>
    <xdr:cxnSp macro="">
      <xdr:nvCxnSpPr>
        <xdr:cNvPr id="128" name="直線コネクタ 127"/>
        <xdr:cNvCxnSpPr/>
      </xdr:nvCxnSpPr>
      <xdr:spPr>
        <a:xfrm flipV="1">
          <a:off x="1130300" y="9852337"/>
          <a:ext cx="889000" cy="4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49069</xdr:rowOff>
    </xdr:from>
    <xdr:to>
      <xdr:col>24</xdr:col>
      <xdr:colOff>114300</xdr:colOff>
      <xdr:row>57</xdr:row>
      <xdr:rowOff>150669</xdr:rowOff>
    </xdr:to>
    <xdr:sp macro="" textlink="">
      <xdr:nvSpPr>
        <xdr:cNvPr id="138" name="楕円 137"/>
        <xdr:cNvSpPr/>
      </xdr:nvSpPr>
      <xdr:spPr>
        <a:xfrm>
          <a:off x="4584700" y="982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27496</xdr:rowOff>
    </xdr:from>
    <xdr:ext cx="534377" cy="259045"/>
    <xdr:sp macro="" textlink="">
      <xdr:nvSpPr>
        <xdr:cNvPr id="139" name="物件費該当値テキスト"/>
        <xdr:cNvSpPr txBox="1"/>
      </xdr:nvSpPr>
      <xdr:spPr>
        <a:xfrm>
          <a:off x="4686300" y="980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70405</xdr:rowOff>
    </xdr:from>
    <xdr:to>
      <xdr:col>20</xdr:col>
      <xdr:colOff>38100</xdr:colOff>
      <xdr:row>58</xdr:row>
      <xdr:rowOff>555</xdr:rowOff>
    </xdr:to>
    <xdr:sp macro="" textlink="">
      <xdr:nvSpPr>
        <xdr:cNvPr id="140" name="楕円 139"/>
        <xdr:cNvSpPr/>
      </xdr:nvSpPr>
      <xdr:spPr>
        <a:xfrm>
          <a:off x="3746500" y="984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163132</xdr:rowOff>
    </xdr:from>
    <xdr:ext cx="534377" cy="259045"/>
    <xdr:sp macro="" textlink="">
      <xdr:nvSpPr>
        <xdr:cNvPr id="141" name="テキスト ボックス 140"/>
        <xdr:cNvSpPr txBox="1"/>
      </xdr:nvSpPr>
      <xdr:spPr>
        <a:xfrm>
          <a:off x="3530111" y="993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55905</xdr:rowOff>
    </xdr:from>
    <xdr:to>
      <xdr:col>15</xdr:col>
      <xdr:colOff>101600</xdr:colOff>
      <xdr:row>57</xdr:row>
      <xdr:rowOff>157505</xdr:rowOff>
    </xdr:to>
    <xdr:sp macro="" textlink="">
      <xdr:nvSpPr>
        <xdr:cNvPr id="142" name="楕円 141"/>
        <xdr:cNvSpPr/>
      </xdr:nvSpPr>
      <xdr:spPr>
        <a:xfrm>
          <a:off x="2857500" y="98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148632</xdr:rowOff>
    </xdr:from>
    <xdr:ext cx="534377" cy="259045"/>
    <xdr:sp macro="" textlink="">
      <xdr:nvSpPr>
        <xdr:cNvPr id="143" name="テキスト ボックス 142"/>
        <xdr:cNvSpPr txBox="1"/>
      </xdr:nvSpPr>
      <xdr:spPr>
        <a:xfrm>
          <a:off x="2641111" y="99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28887</xdr:rowOff>
    </xdr:from>
    <xdr:to>
      <xdr:col>10</xdr:col>
      <xdr:colOff>165100</xdr:colOff>
      <xdr:row>57</xdr:row>
      <xdr:rowOff>130487</xdr:rowOff>
    </xdr:to>
    <xdr:sp macro="" textlink="">
      <xdr:nvSpPr>
        <xdr:cNvPr id="144" name="楕円 143"/>
        <xdr:cNvSpPr/>
      </xdr:nvSpPr>
      <xdr:spPr>
        <a:xfrm>
          <a:off x="1968500" y="980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121614</xdr:rowOff>
    </xdr:from>
    <xdr:ext cx="534377" cy="259045"/>
    <xdr:sp macro="" textlink="">
      <xdr:nvSpPr>
        <xdr:cNvPr id="145" name="テキスト ボックス 144"/>
        <xdr:cNvSpPr txBox="1"/>
      </xdr:nvSpPr>
      <xdr:spPr>
        <a:xfrm>
          <a:off x="1752111" y="989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70841</xdr:rowOff>
    </xdr:from>
    <xdr:to>
      <xdr:col>6</xdr:col>
      <xdr:colOff>38100</xdr:colOff>
      <xdr:row>58</xdr:row>
      <xdr:rowOff>991</xdr:rowOff>
    </xdr:to>
    <xdr:sp macro="" textlink="">
      <xdr:nvSpPr>
        <xdr:cNvPr id="146" name="楕円 145"/>
        <xdr:cNvSpPr/>
      </xdr:nvSpPr>
      <xdr:spPr>
        <a:xfrm>
          <a:off x="1079500" y="984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17518</xdr:rowOff>
    </xdr:from>
    <xdr:ext cx="534377" cy="259045"/>
    <xdr:sp macro="" textlink="">
      <xdr:nvSpPr>
        <xdr:cNvPr id="147" name="テキスト ボックス 146"/>
        <xdr:cNvSpPr txBox="1"/>
      </xdr:nvSpPr>
      <xdr:spPr>
        <a:xfrm>
          <a:off x="863111" y="96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55118</xdr:rowOff>
    </xdr:from>
    <xdr:to>
      <xdr:col>24</xdr:col>
      <xdr:colOff>63500</xdr:colOff>
      <xdr:row>78</xdr:row>
      <xdr:rowOff>92021</xdr:rowOff>
    </xdr:to>
    <xdr:cxnSp macro="">
      <xdr:nvCxnSpPr>
        <xdr:cNvPr id="178" name="直線コネクタ 177"/>
        <xdr:cNvCxnSpPr/>
      </xdr:nvCxnSpPr>
      <xdr:spPr>
        <a:xfrm flipV="1">
          <a:off x="3797300" y="13428218"/>
          <a:ext cx="8382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92021</xdr:rowOff>
    </xdr:from>
    <xdr:to>
      <xdr:col>19</xdr:col>
      <xdr:colOff>177800</xdr:colOff>
      <xdr:row>78</xdr:row>
      <xdr:rowOff>92565</xdr:rowOff>
    </xdr:to>
    <xdr:cxnSp macro="">
      <xdr:nvCxnSpPr>
        <xdr:cNvPr id="181" name="直線コネクタ 180"/>
        <xdr:cNvCxnSpPr/>
      </xdr:nvCxnSpPr>
      <xdr:spPr>
        <a:xfrm flipV="1">
          <a:off x="2908300" y="13465121"/>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51744</xdr:rowOff>
    </xdr:from>
    <xdr:to>
      <xdr:col>15</xdr:col>
      <xdr:colOff>50800</xdr:colOff>
      <xdr:row>78</xdr:row>
      <xdr:rowOff>92565</xdr:rowOff>
    </xdr:to>
    <xdr:cxnSp macro="">
      <xdr:nvCxnSpPr>
        <xdr:cNvPr id="184" name="直線コネクタ 183"/>
        <xdr:cNvCxnSpPr/>
      </xdr:nvCxnSpPr>
      <xdr:spPr>
        <a:xfrm>
          <a:off x="2019300" y="13424844"/>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51744</xdr:rowOff>
    </xdr:from>
    <xdr:to>
      <xdr:col>10</xdr:col>
      <xdr:colOff>114300</xdr:colOff>
      <xdr:row>78</xdr:row>
      <xdr:rowOff>65568</xdr:rowOff>
    </xdr:to>
    <xdr:cxnSp macro="">
      <xdr:nvCxnSpPr>
        <xdr:cNvPr id="187" name="直線コネクタ 186"/>
        <xdr:cNvCxnSpPr/>
      </xdr:nvCxnSpPr>
      <xdr:spPr>
        <a:xfrm flipV="1">
          <a:off x="1130300" y="13424844"/>
          <a:ext cx="889000" cy="1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4318</xdr:rowOff>
    </xdr:from>
    <xdr:to>
      <xdr:col>24</xdr:col>
      <xdr:colOff>114300</xdr:colOff>
      <xdr:row>78</xdr:row>
      <xdr:rowOff>105918</xdr:rowOff>
    </xdr:to>
    <xdr:sp macro="" textlink="">
      <xdr:nvSpPr>
        <xdr:cNvPr id="197" name="楕円 196"/>
        <xdr:cNvSpPr/>
      </xdr:nvSpPr>
      <xdr:spPr>
        <a:xfrm>
          <a:off x="4584700" y="133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154195</xdr:rowOff>
    </xdr:from>
    <xdr:ext cx="469744" cy="259045"/>
    <xdr:sp macro="" textlink="">
      <xdr:nvSpPr>
        <xdr:cNvPr id="198" name="維持補修費該当値テキスト"/>
        <xdr:cNvSpPr txBox="1"/>
      </xdr:nvSpPr>
      <xdr:spPr>
        <a:xfrm>
          <a:off x="4686300" y="1335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41221</xdr:rowOff>
    </xdr:from>
    <xdr:to>
      <xdr:col>20</xdr:col>
      <xdr:colOff>38100</xdr:colOff>
      <xdr:row>78</xdr:row>
      <xdr:rowOff>142821</xdr:rowOff>
    </xdr:to>
    <xdr:sp macro="" textlink="">
      <xdr:nvSpPr>
        <xdr:cNvPr id="199" name="楕円 198"/>
        <xdr:cNvSpPr/>
      </xdr:nvSpPr>
      <xdr:spPr>
        <a:xfrm>
          <a:off x="3746500" y="1341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133948</xdr:rowOff>
    </xdr:from>
    <xdr:ext cx="469744" cy="259045"/>
    <xdr:sp macro="" textlink="">
      <xdr:nvSpPr>
        <xdr:cNvPr id="200" name="テキスト ボックス 199"/>
        <xdr:cNvSpPr txBox="1"/>
      </xdr:nvSpPr>
      <xdr:spPr>
        <a:xfrm>
          <a:off x="3562428" y="1350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41765</xdr:rowOff>
    </xdr:from>
    <xdr:to>
      <xdr:col>15</xdr:col>
      <xdr:colOff>101600</xdr:colOff>
      <xdr:row>78</xdr:row>
      <xdr:rowOff>143365</xdr:rowOff>
    </xdr:to>
    <xdr:sp macro="" textlink="">
      <xdr:nvSpPr>
        <xdr:cNvPr id="201" name="楕円 200"/>
        <xdr:cNvSpPr/>
      </xdr:nvSpPr>
      <xdr:spPr>
        <a:xfrm>
          <a:off x="2857500" y="134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134492</xdr:rowOff>
    </xdr:from>
    <xdr:ext cx="469744" cy="259045"/>
    <xdr:sp macro="" textlink="">
      <xdr:nvSpPr>
        <xdr:cNvPr id="202" name="テキスト ボックス 201"/>
        <xdr:cNvSpPr txBox="1"/>
      </xdr:nvSpPr>
      <xdr:spPr>
        <a:xfrm>
          <a:off x="2673428" y="1350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944</xdr:rowOff>
    </xdr:from>
    <xdr:to>
      <xdr:col>10</xdr:col>
      <xdr:colOff>165100</xdr:colOff>
      <xdr:row>78</xdr:row>
      <xdr:rowOff>102544</xdr:rowOff>
    </xdr:to>
    <xdr:sp macro="" textlink="">
      <xdr:nvSpPr>
        <xdr:cNvPr id="203" name="楕円 202"/>
        <xdr:cNvSpPr/>
      </xdr:nvSpPr>
      <xdr:spPr>
        <a:xfrm>
          <a:off x="1968500" y="1337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93671</xdr:rowOff>
    </xdr:from>
    <xdr:ext cx="469744" cy="259045"/>
    <xdr:sp macro="" textlink="">
      <xdr:nvSpPr>
        <xdr:cNvPr id="204" name="テキスト ボックス 203"/>
        <xdr:cNvSpPr txBox="1"/>
      </xdr:nvSpPr>
      <xdr:spPr>
        <a:xfrm>
          <a:off x="1784428" y="134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14768</xdr:rowOff>
    </xdr:from>
    <xdr:to>
      <xdr:col>6</xdr:col>
      <xdr:colOff>38100</xdr:colOff>
      <xdr:row>78</xdr:row>
      <xdr:rowOff>116368</xdr:rowOff>
    </xdr:to>
    <xdr:sp macro="" textlink="">
      <xdr:nvSpPr>
        <xdr:cNvPr id="205" name="楕円 204"/>
        <xdr:cNvSpPr/>
      </xdr:nvSpPr>
      <xdr:spPr>
        <a:xfrm>
          <a:off x="1079500" y="1338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107495</xdr:rowOff>
    </xdr:from>
    <xdr:ext cx="469744" cy="259045"/>
    <xdr:sp macro="" textlink="">
      <xdr:nvSpPr>
        <xdr:cNvPr id="206" name="テキスト ボックス 205"/>
        <xdr:cNvSpPr txBox="1"/>
      </xdr:nvSpPr>
      <xdr:spPr>
        <a:xfrm>
          <a:off x="895428" y="1348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37415</xdr:rowOff>
    </xdr:from>
    <xdr:to>
      <xdr:col>24</xdr:col>
      <xdr:colOff>63500</xdr:colOff>
      <xdr:row>98</xdr:row>
      <xdr:rowOff>98907</xdr:rowOff>
    </xdr:to>
    <xdr:cxnSp macro="">
      <xdr:nvCxnSpPr>
        <xdr:cNvPr id="236" name="直線コネクタ 235"/>
        <xdr:cNvCxnSpPr/>
      </xdr:nvCxnSpPr>
      <xdr:spPr>
        <a:xfrm flipV="1">
          <a:off x="3797300" y="16839515"/>
          <a:ext cx="838200" cy="6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98907</xdr:rowOff>
    </xdr:from>
    <xdr:to>
      <xdr:col>19</xdr:col>
      <xdr:colOff>177800</xdr:colOff>
      <xdr:row>98</xdr:row>
      <xdr:rowOff>115164</xdr:rowOff>
    </xdr:to>
    <xdr:cxnSp macro="">
      <xdr:nvCxnSpPr>
        <xdr:cNvPr id="239" name="直線コネクタ 238"/>
        <xdr:cNvCxnSpPr/>
      </xdr:nvCxnSpPr>
      <xdr:spPr>
        <a:xfrm flipV="1">
          <a:off x="2908300" y="16901007"/>
          <a:ext cx="889000" cy="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115164</xdr:rowOff>
    </xdr:from>
    <xdr:to>
      <xdr:col>15</xdr:col>
      <xdr:colOff>50800</xdr:colOff>
      <xdr:row>98</xdr:row>
      <xdr:rowOff>120498</xdr:rowOff>
    </xdr:to>
    <xdr:cxnSp macro="">
      <xdr:nvCxnSpPr>
        <xdr:cNvPr id="242" name="直線コネクタ 241"/>
        <xdr:cNvCxnSpPr/>
      </xdr:nvCxnSpPr>
      <xdr:spPr>
        <a:xfrm flipV="1">
          <a:off x="2019300" y="1691726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120498</xdr:rowOff>
    </xdr:from>
    <xdr:to>
      <xdr:col>10</xdr:col>
      <xdr:colOff>114300</xdr:colOff>
      <xdr:row>99</xdr:row>
      <xdr:rowOff>12370</xdr:rowOff>
    </xdr:to>
    <xdr:cxnSp macro="">
      <xdr:nvCxnSpPr>
        <xdr:cNvPr id="245" name="直線コネクタ 244"/>
        <xdr:cNvCxnSpPr/>
      </xdr:nvCxnSpPr>
      <xdr:spPr>
        <a:xfrm flipV="1">
          <a:off x="1130300" y="16922598"/>
          <a:ext cx="8890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158065</xdr:rowOff>
    </xdr:from>
    <xdr:to>
      <xdr:col>24</xdr:col>
      <xdr:colOff>114300</xdr:colOff>
      <xdr:row>98</xdr:row>
      <xdr:rowOff>88215</xdr:rowOff>
    </xdr:to>
    <xdr:sp macro="" textlink="">
      <xdr:nvSpPr>
        <xdr:cNvPr id="255" name="楕円 254"/>
        <xdr:cNvSpPr/>
      </xdr:nvSpPr>
      <xdr:spPr>
        <a:xfrm>
          <a:off x="4584700" y="1678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136492</xdr:rowOff>
    </xdr:from>
    <xdr:ext cx="534377" cy="259045"/>
    <xdr:sp macro="" textlink="">
      <xdr:nvSpPr>
        <xdr:cNvPr id="256" name="扶助費該当値テキスト"/>
        <xdr:cNvSpPr txBox="1"/>
      </xdr:nvSpPr>
      <xdr:spPr>
        <a:xfrm>
          <a:off x="4686300" y="1676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48107</xdr:rowOff>
    </xdr:from>
    <xdr:to>
      <xdr:col>20</xdr:col>
      <xdr:colOff>38100</xdr:colOff>
      <xdr:row>98</xdr:row>
      <xdr:rowOff>149707</xdr:rowOff>
    </xdr:to>
    <xdr:sp macro="" textlink="">
      <xdr:nvSpPr>
        <xdr:cNvPr id="257" name="楕円 256"/>
        <xdr:cNvSpPr/>
      </xdr:nvSpPr>
      <xdr:spPr>
        <a:xfrm>
          <a:off x="3746500" y="168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140834</xdr:rowOff>
    </xdr:from>
    <xdr:ext cx="534377" cy="259045"/>
    <xdr:sp macro="" textlink="">
      <xdr:nvSpPr>
        <xdr:cNvPr id="258" name="テキスト ボックス 257"/>
        <xdr:cNvSpPr txBox="1"/>
      </xdr:nvSpPr>
      <xdr:spPr>
        <a:xfrm>
          <a:off x="3530111" y="1694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64364</xdr:rowOff>
    </xdr:from>
    <xdr:to>
      <xdr:col>15</xdr:col>
      <xdr:colOff>101600</xdr:colOff>
      <xdr:row>98</xdr:row>
      <xdr:rowOff>165964</xdr:rowOff>
    </xdr:to>
    <xdr:sp macro="" textlink="">
      <xdr:nvSpPr>
        <xdr:cNvPr id="259" name="楕円 258"/>
        <xdr:cNvSpPr/>
      </xdr:nvSpPr>
      <xdr:spPr>
        <a:xfrm>
          <a:off x="2857500" y="1686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157091</xdr:rowOff>
    </xdr:from>
    <xdr:ext cx="534377" cy="259045"/>
    <xdr:sp macro="" textlink="">
      <xdr:nvSpPr>
        <xdr:cNvPr id="260" name="テキスト ボックス 259"/>
        <xdr:cNvSpPr txBox="1"/>
      </xdr:nvSpPr>
      <xdr:spPr>
        <a:xfrm>
          <a:off x="2641111" y="1695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69698</xdr:rowOff>
    </xdr:from>
    <xdr:to>
      <xdr:col>10</xdr:col>
      <xdr:colOff>165100</xdr:colOff>
      <xdr:row>98</xdr:row>
      <xdr:rowOff>171298</xdr:rowOff>
    </xdr:to>
    <xdr:sp macro="" textlink="">
      <xdr:nvSpPr>
        <xdr:cNvPr id="261" name="楕円 260"/>
        <xdr:cNvSpPr/>
      </xdr:nvSpPr>
      <xdr:spPr>
        <a:xfrm>
          <a:off x="1968500" y="1687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162425</xdr:rowOff>
    </xdr:from>
    <xdr:ext cx="534377" cy="259045"/>
    <xdr:sp macro="" textlink="">
      <xdr:nvSpPr>
        <xdr:cNvPr id="262" name="テキスト ボックス 261"/>
        <xdr:cNvSpPr txBox="1"/>
      </xdr:nvSpPr>
      <xdr:spPr>
        <a:xfrm>
          <a:off x="1752111" y="1696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133020</xdr:rowOff>
    </xdr:from>
    <xdr:to>
      <xdr:col>6</xdr:col>
      <xdr:colOff>38100</xdr:colOff>
      <xdr:row>99</xdr:row>
      <xdr:rowOff>63170</xdr:rowOff>
    </xdr:to>
    <xdr:sp macro="" textlink="">
      <xdr:nvSpPr>
        <xdr:cNvPr id="263" name="楕円 262"/>
        <xdr:cNvSpPr/>
      </xdr:nvSpPr>
      <xdr:spPr>
        <a:xfrm>
          <a:off x="1079500" y="169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54297</xdr:rowOff>
    </xdr:from>
    <xdr:ext cx="534377" cy="259045"/>
    <xdr:sp macro="" textlink="">
      <xdr:nvSpPr>
        <xdr:cNvPr id="264" name="テキスト ボックス 263"/>
        <xdr:cNvSpPr txBox="1"/>
      </xdr:nvSpPr>
      <xdr:spPr>
        <a:xfrm>
          <a:off x="863111" y="170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5381</xdr:rowOff>
    </xdr:from>
    <xdr:to>
      <xdr:col>55</xdr:col>
      <xdr:colOff>0</xdr:colOff>
      <xdr:row>36</xdr:row>
      <xdr:rowOff>24159</xdr:rowOff>
    </xdr:to>
    <xdr:cxnSp macro="">
      <xdr:nvCxnSpPr>
        <xdr:cNvPr id="295" name="直線コネクタ 294"/>
        <xdr:cNvCxnSpPr/>
      </xdr:nvCxnSpPr>
      <xdr:spPr>
        <a:xfrm>
          <a:off x="9639300" y="6177581"/>
          <a:ext cx="838200" cy="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6" name="補助費等平均値テキスト"/>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2584</xdr:rowOff>
    </xdr:from>
    <xdr:to>
      <xdr:col>50</xdr:col>
      <xdr:colOff>114300</xdr:colOff>
      <xdr:row>36</xdr:row>
      <xdr:rowOff>5381</xdr:rowOff>
    </xdr:to>
    <xdr:cxnSp macro="">
      <xdr:nvCxnSpPr>
        <xdr:cNvPr id="298" name="直線コネクタ 297"/>
        <xdr:cNvCxnSpPr/>
      </xdr:nvCxnSpPr>
      <xdr:spPr>
        <a:xfrm>
          <a:off x="8750300" y="6174784"/>
          <a:ext cx="889000" cy="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2584</xdr:rowOff>
    </xdr:from>
    <xdr:to>
      <xdr:col>45</xdr:col>
      <xdr:colOff>177800</xdr:colOff>
      <xdr:row>36</xdr:row>
      <xdr:rowOff>9354</xdr:rowOff>
    </xdr:to>
    <xdr:cxnSp macro="">
      <xdr:nvCxnSpPr>
        <xdr:cNvPr id="301" name="直線コネクタ 300"/>
        <xdr:cNvCxnSpPr/>
      </xdr:nvCxnSpPr>
      <xdr:spPr>
        <a:xfrm flipV="1">
          <a:off x="7861300" y="6174784"/>
          <a:ext cx="889000" cy="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142770</xdr:rowOff>
    </xdr:from>
    <xdr:to>
      <xdr:col>41</xdr:col>
      <xdr:colOff>50800</xdr:colOff>
      <xdr:row>36</xdr:row>
      <xdr:rowOff>9354</xdr:rowOff>
    </xdr:to>
    <xdr:cxnSp macro="">
      <xdr:nvCxnSpPr>
        <xdr:cNvPr id="304" name="直線コネクタ 303"/>
        <xdr:cNvCxnSpPr/>
      </xdr:nvCxnSpPr>
      <xdr:spPr>
        <a:xfrm>
          <a:off x="6972300" y="6143520"/>
          <a:ext cx="889000" cy="3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08" name="テキスト ボックス 307"/>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144809</xdr:rowOff>
    </xdr:from>
    <xdr:to>
      <xdr:col>55</xdr:col>
      <xdr:colOff>50800</xdr:colOff>
      <xdr:row>36</xdr:row>
      <xdr:rowOff>74959</xdr:rowOff>
    </xdr:to>
    <xdr:sp macro="" textlink="">
      <xdr:nvSpPr>
        <xdr:cNvPr id="314" name="楕円 313"/>
        <xdr:cNvSpPr/>
      </xdr:nvSpPr>
      <xdr:spPr>
        <a:xfrm>
          <a:off x="10426700" y="614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167686</xdr:rowOff>
    </xdr:from>
    <xdr:ext cx="534377" cy="259045"/>
    <xdr:sp macro="" textlink="">
      <xdr:nvSpPr>
        <xdr:cNvPr id="315" name="補助費等該当値テキスト"/>
        <xdr:cNvSpPr txBox="1"/>
      </xdr:nvSpPr>
      <xdr:spPr>
        <a:xfrm>
          <a:off x="10528300" y="599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126031</xdr:rowOff>
    </xdr:from>
    <xdr:to>
      <xdr:col>50</xdr:col>
      <xdr:colOff>165100</xdr:colOff>
      <xdr:row>36</xdr:row>
      <xdr:rowOff>56181</xdr:rowOff>
    </xdr:to>
    <xdr:sp macro="" textlink="">
      <xdr:nvSpPr>
        <xdr:cNvPr id="316" name="楕円 315"/>
        <xdr:cNvSpPr/>
      </xdr:nvSpPr>
      <xdr:spPr>
        <a:xfrm>
          <a:off x="9588500" y="612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72708</xdr:rowOff>
    </xdr:from>
    <xdr:ext cx="534377" cy="259045"/>
    <xdr:sp macro="" textlink="">
      <xdr:nvSpPr>
        <xdr:cNvPr id="317" name="テキスト ボックス 316"/>
        <xdr:cNvSpPr txBox="1"/>
      </xdr:nvSpPr>
      <xdr:spPr>
        <a:xfrm>
          <a:off x="9372111" y="590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123234</xdr:rowOff>
    </xdr:from>
    <xdr:to>
      <xdr:col>46</xdr:col>
      <xdr:colOff>38100</xdr:colOff>
      <xdr:row>36</xdr:row>
      <xdr:rowOff>53384</xdr:rowOff>
    </xdr:to>
    <xdr:sp macro="" textlink="">
      <xdr:nvSpPr>
        <xdr:cNvPr id="318" name="楕円 317"/>
        <xdr:cNvSpPr/>
      </xdr:nvSpPr>
      <xdr:spPr>
        <a:xfrm>
          <a:off x="8699500" y="61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69911</xdr:rowOff>
    </xdr:from>
    <xdr:ext cx="534377" cy="259045"/>
    <xdr:sp macro="" textlink="">
      <xdr:nvSpPr>
        <xdr:cNvPr id="319" name="テキスト ボックス 318"/>
        <xdr:cNvSpPr txBox="1"/>
      </xdr:nvSpPr>
      <xdr:spPr>
        <a:xfrm>
          <a:off x="8483111" y="589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130004</xdr:rowOff>
    </xdr:from>
    <xdr:to>
      <xdr:col>41</xdr:col>
      <xdr:colOff>101600</xdr:colOff>
      <xdr:row>36</xdr:row>
      <xdr:rowOff>60154</xdr:rowOff>
    </xdr:to>
    <xdr:sp macro="" textlink="">
      <xdr:nvSpPr>
        <xdr:cNvPr id="320" name="楕円 319"/>
        <xdr:cNvSpPr/>
      </xdr:nvSpPr>
      <xdr:spPr>
        <a:xfrm>
          <a:off x="7810500" y="613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76681</xdr:rowOff>
    </xdr:from>
    <xdr:ext cx="534377" cy="259045"/>
    <xdr:sp macro="" textlink="">
      <xdr:nvSpPr>
        <xdr:cNvPr id="321" name="テキスト ボックス 320"/>
        <xdr:cNvSpPr txBox="1"/>
      </xdr:nvSpPr>
      <xdr:spPr>
        <a:xfrm>
          <a:off x="7594111" y="59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91970</xdr:rowOff>
    </xdr:from>
    <xdr:to>
      <xdr:col>36</xdr:col>
      <xdr:colOff>165100</xdr:colOff>
      <xdr:row>36</xdr:row>
      <xdr:rowOff>22120</xdr:rowOff>
    </xdr:to>
    <xdr:sp macro="" textlink="">
      <xdr:nvSpPr>
        <xdr:cNvPr id="322" name="楕円 321"/>
        <xdr:cNvSpPr/>
      </xdr:nvSpPr>
      <xdr:spPr>
        <a:xfrm>
          <a:off x="6921500" y="609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38647</xdr:rowOff>
    </xdr:from>
    <xdr:ext cx="534377" cy="259045"/>
    <xdr:sp macro="" textlink="">
      <xdr:nvSpPr>
        <xdr:cNvPr id="323" name="テキスト ボックス 322"/>
        <xdr:cNvSpPr txBox="1"/>
      </xdr:nvSpPr>
      <xdr:spPr>
        <a:xfrm>
          <a:off x="6705111" y="586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104900</xdr:rowOff>
    </xdr:from>
    <xdr:to>
      <xdr:col>55</xdr:col>
      <xdr:colOff>0</xdr:colOff>
      <xdr:row>58</xdr:row>
      <xdr:rowOff>2944</xdr:rowOff>
    </xdr:to>
    <xdr:cxnSp macro="">
      <xdr:nvCxnSpPr>
        <xdr:cNvPr id="352" name="直線コネクタ 351"/>
        <xdr:cNvCxnSpPr/>
      </xdr:nvCxnSpPr>
      <xdr:spPr>
        <a:xfrm flipV="1">
          <a:off x="9639300" y="9877550"/>
          <a:ext cx="8382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167757</xdr:rowOff>
    </xdr:from>
    <xdr:to>
      <xdr:col>50</xdr:col>
      <xdr:colOff>114300</xdr:colOff>
      <xdr:row>58</xdr:row>
      <xdr:rowOff>2944</xdr:rowOff>
    </xdr:to>
    <xdr:cxnSp macro="">
      <xdr:nvCxnSpPr>
        <xdr:cNvPr id="355" name="直線コネクタ 354"/>
        <xdr:cNvCxnSpPr/>
      </xdr:nvCxnSpPr>
      <xdr:spPr>
        <a:xfrm>
          <a:off x="8750300" y="9940407"/>
          <a:ext cx="889000" cy="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7" name="テキスト ボックス 356"/>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167757</xdr:rowOff>
    </xdr:from>
    <xdr:to>
      <xdr:col>45</xdr:col>
      <xdr:colOff>177800</xdr:colOff>
      <xdr:row>58</xdr:row>
      <xdr:rowOff>10267</xdr:rowOff>
    </xdr:to>
    <xdr:cxnSp macro="">
      <xdr:nvCxnSpPr>
        <xdr:cNvPr id="358" name="直線コネクタ 357"/>
        <xdr:cNvCxnSpPr/>
      </xdr:nvCxnSpPr>
      <xdr:spPr>
        <a:xfrm flipV="1">
          <a:off x="7861300" y="9940407"/>
          <a:ext cx="889000" cy="1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10267</xdr:rowOff>
    </xdr:from>
    <xdr:to>
      <xdr:col>41</xdr:col>
      <xdr:colOff>50800</xdr:colOff>
      <xdr:row>58</xdr:row>
      <xdr:rowOff>23906</xdr:rowOff>
    </xdr:to>
    <xdr:cxnSp macro="">
      <xdr:nvCxnSpPr>
        <xdr:cNvPr id="361" name="直線コネクタ 360"/>
        <xdr:cNvCxnSpPr/>
      </xdr:nvCxnSpPr>
      <xdr:spPr>
        <a:xfrm flipV="1">
          <a:off x="6972300" y="9954367"/>
          <a:ext cx="8890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54100</xdr:rowOff>
    </xdr:from>
    <xdr:to>
      <xdr:col>55</xdr:col>
      <xdr:colOff>50800</xdr:colOff>
      <xdr:row>57</xdr:row>
      <xdr:rowOff>155700</xdr:rowOff>
    </xdr:to>
    <xdr:sp macro="" textlink="">
      <xdr:nvSpPr>
        <xdr:cNvPr id="371" name="楕円 370"/>
        <xdr:cNvSpPr/>
      </xdr:nvSpPr>
      <xdr:spPr>
        <a:xfrm>
          <a:off x="10426700" y="9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76977</xdr:rowOff>
    </xdr:from>
    <xdr:ext cx="534377" cy="259045"/>
    <xdr:sp macro="" textlink="">
      <xdr:nvSpPr>
        <xdr:cNvPr id="372" name="普通建設事業費該当値テキスト"/>
        <xdr:cNvSpPr txBox="1"/>
      </xdr:nvSpPr>
      <xdr:spPr>
        <a:xfrm>
          <a:off x="10528300"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123594</xdr:rowOff>
    </xdr:from>
    <xdr:to>
      <xdr:col>50</xdr:col>
      <xdr:colOff>165100</xdr:colOff>
      <xdr:row>58</xdr:row>
      <xdr:rowOff>53744</xdr:rowOff>
    </xdr:to>
    <xdr:sp macro="" textlink="">
      <xdr:nvSpPr>
        <xdr:cNvPr id="373" name="楕円 372"/>
        <xdr:cNvSpPr/>
      </xdr:nvSpPr>
      <xdr:spPr>
        <a:xfrm>
          <a:off x="9588500" y="989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70271</xdr:rowOff>
    </xdr:from>
    <xdr:ext cx="534377" cy="259045"/>
    <xdr:sp macro="" textlink="">
      <xdr:nvSpPr>
        <xdr:cNvPr id="374" name="テキスト ボックス 373"/>
        <xdr:cNvSpPr txBox="1"/>
      </xdr:nvSpPr>
      <xdr:spPr>
        <a:xfrm>
          <a:off x="9372111" y="967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116957</xdr:rowOff>
    </xdr:from>
    <xdr:to>
      <xdr:col>46</xdr:col>
      <xdr:colOff>38100</xdr:colOff>
      <xdr:row>58</xdr:row>
      <xdr:rowOff>47107</xdr:rowOff>
    </xdr:to>
    <xdr:sp macro="" textlink="">
      <xdr:nvSpPr>
        <xdr:cNvPr id="375" name="楕円 374"/>
        <xdr:cNvSpPr/>
      </xdr:nvSpPr>
      <xdr:spPr>
        <a:xfrm>
          <a:off x="8699500" y="988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63634</xdr:rowOff>
    </xdr:from>
    <xdr:ext cx="534377" cy="259045"/>
    <xdr:sp macro="" textlink="">
      <xdr:nvSpPr>
        <xdr:cNvPr id="376" name="テキスト ボックス 375"/>
        <xdr:cNvSpPr txBox="1"/>
      </xdr:nvSpPr>
      <xdr:spPr>
        <a:xfrm>
          <a:off x="8483111" y="966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130917</xdr:rowOff>
    </xdr:from>
    <xdr:to>
      <xdr:col>41</xdr:col>
      <xdr:colOff>101600</xdr:colOff>
      <xdr:row>58</xdr:row>
      <xdr:rowOff>61067</xdr:rowOff>
    </xdr:to>
    <xdr:sp macro="" textlink="">
      <xdr:nvSpPr>
        <xdr:cNvPr id="377" name="楕円 376"/>
        <xdr:cNvSpPr/>
      </xdr:nvSpPr>
      <xdr:spPr>
        <a:xfrm>
          <a:off x="7810500" y="990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52194</xdr:rowOff>
    </xdr:from>
    <xdr:ext cx="534377" cy="259045"/>
    <xdr:sp macro="" textlink="">
      <xdr:nvSpPr>
        <xdr:cNvPr id="378" name="テキスト ボックス 377"/>
        <xdr:cNvSpPr txBox="1"/>
      </xdr:nvSpPr>
      <xdr:spPr>
        <a:xfrm>
          <a:off x="7594111" y="999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144556</xdr:rowOff>
    </xdr:from>
    <xdr:to>
      <xdr:col>36</xdr:col>
      <xdr:colOff>165100</xdr:colOff>
      <xdr:row>58</xdr:row>
      <xdr:rowOff>74706</xdr:rowOff>
    </xdr:to>
    <xdr:sp macro="" textlink="">
      <xdr:nvSpPr>
        <xdr:cNvPr id="379" name="楕円 378"/>
        <xdr:cNvSpPr/>
      </xdr:nvSpPr>
      <xdr:spPr>
        <a:xfrm>
          <a:off x="6921500" y="991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65833</xdr:rowOff>
    </xdr:from>
    <xdr:ext cx="534377" cy="259045"/>
    <xdr:sp macro="" textlink="">
      <xdr:nvSpPr>
        <xdr:cNvPr id="380" name="テキスト ボックス 379"/>
        <xdr:cNvSpPr txBox="1"/>
      </xdr:nvSpPr>
      <xdr:spPr>
        <a:xfrm>
          <a:off x="6705111" y="1000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159885</xdr:rowOff>
    </xdr:from>
    <xdr:to>
      <xdr:col>55</xdr:col>
      <xdr:colOff>0</xdr:colOff>
      <xdr:row>78</xdr:row>
      <xdr:rowOff>19479</xdr:rowOff>
    </xdr:to>
    <xdr:cxnSp macro="">
      <xdr:nvCxnSpPr>
        <xdr:cNvPr id="407" name="直線コネクタ 406"/>
        <xdr:cNvCxnSpPr/>
      </xdr:nvCxnSpPr>
      <xdr:spPr>
        <a:xfrm flipV="1">
          <a:off x="9639300" y="13361535"/>
          <a:ext cx="8382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159219</xdr:rowOff>
    </xdr:from>
    <xdr:ext cx="534377" cy="259045"/>
    <xdr:sp macro="" textlink="">
      <xdr:nvSpPr>
        <xdr:cNvPr id="408" name="普通建設事業費 （ うち新規整備　）平均値テキスト"/>
        <xdr:cNvSpPr txBox="1"/>
      </xdr:nvSpPr>
      <xdr:spPr>
        <a:xfrm>
          <a:off x="10528300" y="1336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18267</xdr:rowOff>
    </xdr:from>
    <xdr:to>
      <xdr:col>50</xdr:col>
      <xdr:colOff>114300</xdr:colOff>
      <xdr:row>78</xdr:row>
      <xdr:rowOff>19479</xdr:rowOff>
    </xdr:to>
    <xdr:cxnSp macro="">
      <xdr:nvCxnSpPr>
        <xdr:cNvPr id="410" name="直線コネクタ 409"/>
        <xdr:cNvCxnSpPr/>
      </xdr:nvCxnSpPr>
      <xdr:spPr>
        <a:xfrm>
          <a:off x="8750300" y="13391367"/>
          <a:ext cx="8890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116901</xdr:rowOff>
    </xdr:from>
    <xdr:ext cx="534377" cy="259045"/>
    <xdr:sp macro="" textlink="">
      <xdr:nvSpPr>
        <xdr:cNvPr id="412" name="テキスト ボックス 411"/>
        <xdr:cNvSpPr txBox="1"/>
      </xdr:nvSpPr>
      <xdr:spPr>
        <a:xfrm>
          <a:off x="9372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18267</xdr:rowOff>
    </xdr:from>
    <xdr:to>
      <xdr:col>45</xdr:col>
      <xdr:colOff>177800</xdr:colOff>
      <xdr:row>78</xdr:row>
      <xdr:rowOff>28139</xdr:rowOff>
    </xdr:to>
    <xdr:cxnSp macro="">
      <xdr:nvCxnSpPr>
        <xdr:cNvPr id="413" name="直線コネクタ 412"/>
        <xdr:cNvCxnSpPr/>
      </xdr:nvCxnSpPr>
      <xdr:spPr>
        <a:xfrm flipV="1">
          <a:off x="7861300" y="13391367"/>
          <a:ext cx="889000" cy="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108031</xdr:rowOff>
    </xdr:from>
    <xdr:ext cx="534377" cy="259045"/>
    <xdr:sp macro="" textlink="">
      <xdr:nvSpPr>
        <xdr:cNvPr id="415" name="テキスト ボックス 414"/>
        <xdr:cNvSpPr txBox="1"/>
      </xdr:nvSpPr>
      <xdr:spPr>
        <a:xfrm>
          <a:off x="8483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1836</xdr:rowOff>
    </xdr:from>
    <xdr:to>
      <xdr:col>41</xdr:col>
      <xdr:colOff>50800</xdr:colOff>
      <xdr:row>78</xdr:row>
      <xdr:rowOff>28139</xdr:rowOff>
    </xdr:to>
    <xdr:cxnSp macro="">
      <xdr:nvCxnSpPr>
        <xdr:cNvPr id="416" name="直線コネクタ 415"/>
        <xdr:cNvCxnSpPr/>
      </xdr:nvCxnSpPr>
      <xdr:spPr>
        <a:xfrm>
          <a:off x="6972300" y="13374936"/>
          <a:ext cx="889000" cy="2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91966</xdr:rowOff>
    </xdr:from>
    <xdr:ext cx="534377" cy="259045"/>
    <xdr:sp macro="" textlink="">
      <xdr:nvSpPr>
        <xdr:cNvPr id="418" name="テキスト ボックス 417"/>
        <xdr:cNvSpPr txBox="1"/>
      </xdr:nvSpPr>
      <xdr:spPr>
        <a:xfrm>
          <a:off x="7594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85363</xdr:rowOff>
    </xdr:from>
    <xdr:ext cx="534377" cy="259045"/>
    <xdr:sp macro="" textlink="">
      <xdr:nvSpPr>
        <xdr:cNvPr id="420" name="テキスト ボックス 419"/>
        <xdr:cNvSpPr txBox="1"/>
      </xdr:nvSpPr>
      <xdr:spPr>
        <a:xfrm>
          <a:off x="6705111" y="13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109085</xdr:rowOff>
    </xdr:from>
    <xdr:to>
      <xdr:col>55</xdr:col>
      <xdr:colOff>50800</xdr:colOff>
      <xdr:row>78</xdr:row>
      <xdr:rowOff>39235</xdr:rowOff>
    </xdr:to>
    <xdr:sp macro="" textlink="">
      <xdr:nvSpPr>
        <xdr:cNvPr id="426" name="楕円 425"/>
        <xdr:cNvSpPr/>
      </xdr:nvSpPr>
      <xdr:spPr>
        <a:xfrm>
          <a:off x="10426700" y="1331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131962</xdr:rowOff>
    </xdr:from>
    <xdr:ext cx="534377" cy="259045"/>
    <xdr:sp macro="" textlink="">
      <xdr:nvSpPr>
        <xdr:cNvPr id="427" name="普通建設事業費 （ うち新規整備　）該当値テキスト"/>
        <xdr:cNvSpPr txBox="1"/>
      </xdr:nvSpPr>
      <xdr:spPr>
        <a:xfrm>
          <a:off x="10528300" y="1316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140129</xdr:rowOff>
    </xdr:from>
    <xdr:to>
      <xdr:col>50</xdr:col>
      <xdr:colOff>165100</xdr:colOff>
      <xdr:row>78</xdr:row>
      <xdr:rowOff>70279</xdr:rowOff>
    </xdr:to>
    <xdr:sp macro="" textlink="">
      <xdr:nvSpPr>
        <xdr:cNvPr id="428" name="楕円 427"/>
        <xdr:cNvSpPr/>
      </xdr:nvSpPr>
      <xdr:spPr>
        <a:xfrm>
          <a:off x="9588500" y="1334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86806</xdr:rowOff>
    </xdr:from>
    <xdr:ext cx="534377" cy="259045"/>
    <xdr:sp macro="" textlink="">
      <xdr:nvSpPr>
        <xdr:cNvPr id="429" name="テキスト ボックス 428"/>
        <xdr:cNvSpPr txBox="1"/>
      </xdr:nvSpPr>
      <xdr:spPr>
        <a:xfrm>
          <a:off x="9372111" y="1311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138917</xdr:rowOff>
    </xdr:from>
    <xdr:to>
      <xdr:col>46</xdr:col>
      <xdr:colOff>38100</xdr:colOff>
      <xdr:row>78</xdr:row>
      <xdr:rowOff>69067</xdr:rowOff>
    </xdr:to>
    <xdr:sp macro="" textlink="">
      <xdr:nvSpPr>
        <xdr:cNvPr id="430" name="楕円 429"/>
        <xdr:cNvSpPr/>
      </xdr:nvSpPr>
      <xdr:spPr>
        <a:xfrm>
          <a:off x="8699500" y="1334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85594</xdr:rowOff>
    </xdr:from>
    <xdr:ext cx="534377" cy="259045"/>
    <xdr:sp macro="" textlink="">
      <xdr:nvSpPr>
        <xdr:cNvPr id="431" name="テキスト ボックス 430"/>
        <xdr:cNvSpPr txBox="1"/>
      </xdr:nvSpPr>
      <xdr:spPr>
        <a:xfrm>
          <a:off x="8483111" y="1311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148789</xdr:rowOff>
    </xdr:from>
    <xdr:to>
      <xdr:col>41</xdr:col>
      <xdr:colOff>101600</xdr:colOff>
      <xdr:row>78</xdr:row>
      <xdr:rowOff>78939</xdr:rowOff>
    </xdr:to>
    <xdr:sp macro="" textlink="">
      <xdr:nvSpPr>
        <xdr:cNvPr id="432" name="楕円 431"/>
        <xdr:cNvSpPr/>
      </xdr:nvSpPr>
      <xdr:spPr>
        <a:xfrm>
          <a:off x="7810500" y="1335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95466</xdr:rowOff>
    </xdr:from>
    <xdr:ext cx="534377" cy="259045"/>
    <xdr:sp macro="" textlink="">
      <xdr:nvSpPr>
        <xdr:cNvPr id="433" name="テキスト ボックス 432"/>
        <xdr:cNvSpPr txBox="1"/>
      </xdr:nvSpPr>
      <xdr:spPr>
        <a:xfrm>
          <a:off x="7594111" y="131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122486</xdr:rowOff>
    </xdr:from>
    <xdr:to>
      <xdr:col>36</xdr:col>
      <xdr:colOff>165100</xdr:colOff>
      <xdr:row>78</xdr:row>
      <xdr:rowOff>52636</xdr:rowOff>
    </xdr:to>
    <xdr:sp macro="" textlink="">
      <xdr:nvSpPr>
        <xdr:cNvPr id="434" name="楕円 433"/>
        <xdr:cNvSpPr/>
      </xdr:nvSpPr>
      <xdr:spPr>
        <a:xfrm>
          <a:off x="6921500" y="133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69163</xdr:rowOff>
    </xdr:from>
    <xdr:ext cx="534377" cy="259045"/>
    <xdr:sp macro="" textlink="">
      <xdr:nvSpPr>
        <xdr:cNvPr id="435" name="テキスト ボックス 434"/>
        <xdr:cNvSpPr txBox="1"/>
      </xdr:nvSpPr>
      <xdr:spPr>
        <a:xfrm>
          <a:off x="6705111" y="130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142963</xdr:rowOff>
    </xdr:from>
    <xdr:to>
      <xdr:col>55</xdr:col>
      <xdr:colOff>0</xdr:colOff>
      <xdr:row>98</xdr:row>
      <xdr:rowOff>37858</xdr:rowOff>
    </xdr:to>
    <xdr:cxnSp macro="">
      <xdr:nvCxnSpPr>
        <xdr:cNvPr id="464" name="直線コネクタ 463"/>
        <xdr:cNvCxnSpPr/>
      </xdr:nvCxnSpPr>
      <xdr:spPr>
        <a:xfrm flipV="1">
          <a:off x="9639300" y="16773613"/>
          <a:ext cx="838200" cy="6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21044</xdr:rowOff>
    </xdr:from>
    <xdr:to>
      <xdr:col>50</xdr:col>
      <xdr:colOff>114300</xdr:colOff>
      <xdr:row>98</xdr:row>
      <xdr:rowOff>37858</xdr:rowOff>
    </xdr:to>
    <xdr:cxnSp macro="">
      <xdr:nvCxnSpPr>
        <xdr:cNvPr id="467" name="直線コネクタ 466"/>
        <xdr:cNvCxnSpPr/>
      </xdr:nvCxnSpPr>
      <xdr:spPr>
        <a:xfrm>
          <a:off x="8750300" y="16823144"/>
          <a:ext cx="889000" cy="1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137337</xdr:rowOff>
    </xdr:from>
    <xdr:to>
      <xdr:col>45</xdr:col>
      <xdr:colOff>177800</xdr:colOff>
      <xdr:row>98</xdr:row>
      <xdr:rowOff>21044</xdr:rowOff>
    </xdr:to>
    <xdr:cxnSp macro="">
      <xdr:nvCxnSpPr>
        <xdr:cNvPr id="470" name="直線コネクタ 469"/>
        <xdr:cNvCxnSpPr/>
      </xdr:nvCxnSpPr>
      <xdr:spPr>
        <a:xfrm>
          <a:off x="7861300" y="16767987"/>
          <a:ext cx="889000" cy="5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137337</xdr:rowOff>
    </xdr:from>
    <xdr:to>
      <xdr:col>41</xdr:col>
      <xdr:colOff>50800</xdr:colOff>
      <xdr:row>98</xdr:row>
      <xdr:rowOff>47727</xdr:rowOff>
    </xdr:to>
    <xdr:cxnSp macro="">
      <xdr:nvCxnSpPr>
        <xdr:cNvPr id="473" name="直線コネクタ 472"/>
        <xdr:cNvCxnSpPr/>
      </xdr:nvCxnSpPr>
      <xdr:spPr>
        <a:xfrm flipV="1">
          <a:off x="6972300" y="16767987"/>
          <a:ext cx="889000" cy="8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92163</xdr:rowOff>
    </xdr:from>
    <xdr:to>
      <xdr:col>55</xdr:col>
      <xdr:colOff>50800</xdr:colOff>
      <xdr:row>98</xdr:row>
      <xdr:rowOff>22313</xdr:rowOff>
    </xdr:to>
    <xdr:sp macro="" textlink="">
      <xdr:nvSpPr>
        <xdr:cNvPr id="483" name="楕円 482"/>
        <xdr:cNvSpPr/>
      </xdr:nvSpPr>
      <xdr:spPr>
        <a:xfrm>
          <a:off x="10426700" y="1672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70590</xdr:rowOff>
    </xdr:from>
    <xdr:ext cx="534377" cy="259045"/>
    <xdr:sp macro="" textlink="">
      <xdr:nvSpPr>
        <xdr:cNvPr id="484" name="普通建設事業費 （ うち更新整備　）該当値テキスト"/>
        <xdr:cNvSpPr txBox="1"/>
      </xdr:nvSpPr>
      <xdr:spPr>
        <a:xfrm>
          <a:off x="10528300" y="1670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158508</xdr:rowOff>
    </xdr:from>
    <xdr:to>
      <xdr:col>50</xdr:col>
      <xdr:colOff>165100</xdr:colOff>
      <xdr:row>98</xdr:row>
      <xdr:rowOff>88658</xdr:rowOff>
    </xdr:to>
    <xdr:sp macro="" textlink="">
      <xdr:nvSpPr>
        <xdr:cNvPr id="485" name="楕円 484"/>
        <xdr:cNvSpPr/>
      </xdr:nvSpPr>
      <xdr:spPr>
        <a:xfrm>
          <a:off x="9588500" y="1678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79785</xdr:rowOff>
    </xdr:from>
    <xdr:ext cx="534377" cy="259045"/>
    <xdr:sp macro="" textlink="">
      <xdr:nvSpPr>
        <xdr:cNvPr id="486" name="テキスト ボックス 485"/>
        <xdr:cNvSpPr txBox="1"/>
      </xdr:nvSpPr>
      <xdr:spPr>
        <a:xfrm>
          <a:off x="9372111" y="1688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141694</xdr:rowOff>
    </xdr:from>
    <xdr:to>
      <xdr:col>46</xdr:col>
      <xdr:colOff>38100</xdr:colOff>
      <xdr:row>98</xdr:row>
      <xdr:rowOff>71844</xdr:rowOff>
    </xdr:to>
    <xdr:sp macro="" textlink="">
      <xdr:nvSpPr>
        <xdr:cNvPr id="487" name="楕円 486"/>
        <xdr:cNvSpPr/>
      </xdr:nvSpPr>
      <xdr:spPr>
        <a:xfrm>
          <a:off x="8699500" y="1677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62971</xdr:rowOff>
    </xdr:from>
    <xdr:ext cx="534377" cy="259045"/>
    <xdr:sp macro="" textlink="">
      <xdr:nvSpPr>
        <xdr:cNvPr id="488" name="テキスト ボックス 487"/>
        <xdr:cNvSpPr txBox="1"/>
      </xdr:nvSpPr>
      <xdr:spPr>
        <a:xfrm>
          <a:off x="8483111" y="1686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86537</xdr:rowOff>
    </xdr:from>
    <xdr:to>
      <xdr:col>41</xdr:col>
      <xdr:colOff>101600</xdr:colOff>
      <xdr:row>98</xdr:row>
      <xdr:rowOff>16687</xdr:rowOff>
    </xdr:to>
    <xdr:sp macro="" textlink="">
      <xdr:nvSpPr>
        <xdr:cNvPr id="489" name="楕円 488"/>
        <xdr:cNvSpPr/>
      </xdr:nvSpPr>
      <xdr:spPr>
        <a:xfrm>
          <a:off x="7810500" y="1671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7814</xdr:rowOff>
    </xdr:from>
    <xdr:ext cx="534377" cy="259045"/>
    <xdr:sp macro="" textlink="">
      <xdr:nvSpPr>
        <xdr:cNvPr id="490" name="テキスト ボックス 489"/>
        <xdr:cNvSpPr txBox="1"/>
      </xdr:nvSpPr>
      <xdr:spPr>
        <a:xfrm>
          <a:off x="7594111" y="1680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168377</xdr:rowOff>
    </xdr:from>
    <xdr:to>
      <xdr:col>36</xdr:col>
      <xdr:colOff>165100</xdr:colOff>
      <xdr:row>98</xdr:row>
      <xdr:rowOff>98527</xdr:rowOff>
    </xdr:to>
    <xdr:sp macro="" textlink="">
      <xdr:nvSpPr>
        <xdr:cNvPr id="491" name="楕円 490"/>
        <xdr:cNvSpPr/>
      </xdr:nvSpPr>
      <xdr:spPr>
        <a:xfrm>
          <a:off x="6921500" y="1679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89654</xdr:rowOff>
    </xdr:from>
    <xdr:ext cx="534377" cy="259045"/>
    <xdr:sp macro="" textlink="">
      <xdr:nvSpPr>
        <xdr:cNvPr id="492" name="テキスト ボックス 491"/>
        <xdr:cNvSpPr txBox="1"/>
      </xdr:nvSpPr>
      <xdr:spPr>
        <a:xfrm>
          <a:off x="6705111" y="1689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33693</xdr:rowOff>
    </xdr:from>
    <xdr:to>
      <xdr:col>85</xdr:col>
      <xdr:colOff>127000</xdr:colOff>
      <xdr:row>39</xdr:row>
      <xdr:rowOff>36525</xdr:rowOff>
    </xdr:to>
    <xdr:cxnSp macro="">
      <xdr:nvCxnSpPr>
        <xdr:cNvPr id="521" name="直線コネクタ 520"/>
        <xdr:cNvCxnSpPr/>
      </xdr:nvCxnSpPr>
      <xdr:spPr>
        <a:xfrm>
          <a:off x="15481300" y="6720243"/>
          <a:ext cx="8382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33693</xdr:rowOff>
    </xdr:from>
    <xdr:to>
      <xdr:col>81</xdr:col>
      <xdr:colOff>50800</xdr:colOff>
      <xdr:row>39</xdr:row>
      <xdr:rowOff>43256</xdr:rowOff>
    </xdr:to>
    <xdr:cxnSp macro="">
      <xdr:nvCxnSpPr>
        <xdr:cNvPr id="524" name="直線コネクタ 523"/>
        <xdr:cNvCxnSpPr/>
      </xdr:nvCxnSpPr>
      <xdr:spPr>
        <a:xfrm flipV="1">
          <a:off x="14592300" y="6720243"/>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43256</xdr:rowOff>
    </xdr:from>
    <xdr:to>
      <xdr:col>76</xdr:col>
      <xdr:colOff>114300</xdr:colOff>
      <xdr:row>39</xdr:row>
      <xdr:rowOff>44336</xdr:rowOff>
    </xdr:to>
    <xdr:cxnSp macro="">
      <xdr:nvCxnSpPr>
        <xdr:cNvPr id="527" name="直線コネクタ 526"/>
        <xdr:cNvCxnSpPr/>
      </xdr:nvCxnSpPr>
      <xdr:spPr>
        <a:xfrm flipV="1">
          <a:off x="13703300" y="6729806"/>
          <a:ext cx="889000" cy="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42914</xdr:rowOff>
    </xdr:from>
    <xdr:to>
      <xdr:col>71</xdr:col>
      <xdr:colOff>177800</xdr:colOff>
      <xdr:row>39</xdr:row>
      <xdr:rowOff>44336</xdr:rowOff>
    </xdr:to>
    <xdr:cxnSp macro="">
      <xdr:nvCxnSpPr>
        <xdr:cNvPr id="530" name="直線コネクタ 529"/>
        <xdr:cNvCxnSpPr/>
      </xdr:nvCxnSpPr>
      <xdr:spPr>
        <a:xfrm>
          <a:off x="12814300" y="6729464"/>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157175</xdr:rowOff>
    </xdr:from>
    <xdr:to>
      <xdr:col>85</xdr:col>
      <xdr:colOff>177800</xdr:colOff>
      <xdr:row>39</xdr:row>
      <xdr:rowOff>87325</xdr:rowOff>
    </xdr:to>
    <xdr:sp macro="" textlink="">
      <xdr:nvSpPr>
        <xdr:cNvPr id="540" name="楕円 539"/>
        <xdr:cNvSpPr/>
      </xdr:nvSpPr>
      <xdr:spPr>
        <a:xfrm>
          <a:off x="16268700" y="66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378565" cy="259045"/>
    <xdr:sp macro="" textlink="">
      <xdr:nvSpPr>
        <xdr:cNvPr id="541" name="災害復旧事業費該当値テキスト"/>
        <xdr:cNvSpPr txBox="1"/>
      </xdr:nvSpPr>
      <xdr:spPr>
        <a:xfrm>
          <a:off x="16370300" y="6616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154343</xdr:rowOff>
    </xdr:from>
    <xdr:to>
      <xdr:col>81</xdr:col>
      <xdr:colOff>101600</xdr:colOff>
      <xdr:row>39</xdr:row>
      <xdr:rowOff>84493</xdr:rowOff>
    </xdr:to>
    <xdr:sp macro="" textlink="">
      <xdr:nvSpPr>
        <xdr:cNvPr id="542" name="楕円 541"/>
        <xdr:cNvSpPr/>
      </xdr:nvSpPr>
      <xdr:spPr>
        <a:xfrm>
          <a:off x="15430500" y="666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75620</xdr:rowOff>
    </xdr:from>
    <xdr:ext cx="378565" cy="259045"/>
    <xdr:sp macro="" textlink="">
      <xdr:nvSpPr>
        <xdr:cNvPr id="543" name="テキスト ボックス 542"/>
        <xdr:cNvSpPr txBox="1"/>
      </xdr:nvSpPr>
      <xdr:spPr>
        <a:xfrm>
          <a:off x="15292017" y="6762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163906</xdr:rowOff>
    </xdr:from>
    <xdr:to>
      <xdr:col>76</xdr:col>
      <xdr:colOff>165100</xdr:colOff>
      <xdr:row>39</xdr:row>
      <xdr:rowOff>94056</xdr:rowOff>
    </xdr:to>
    <xdr:sp macro="" textlink="">
      <xdr:nvSpPr>
        <xdr:cNvPr id="544" name="楕円 543"/>
        <xdr:cNvSpPr/>
      </xdr:nvSpPr>
      <xdr:spPr>
        <a:xfrm>
          <a:off x="14541500" y="667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85183</xdr:rowOff>
    </xdr:from>
    <xdr:ext cx="313932" cy="259045"/>
    <xdr:sp macro="" textlink="">
      <xdr:nvSpPr>
        <xdr:cNvPr id="545" name="テキスト ボックス 544"/>
        <xdr:cNvSpPr txBox="1"/>
      </xdr:nvSpPr>
      <xdr:spPr>
        <a:xfrm>
          <a:off x="14435333" y="67717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164986</xdr:rowOff>
    </xdr:from>
    <xdr:to>
      <xdr:col>72</xdr:col>
      <xdr:colOff>38100</xdr:colOff>
      <xdr:row>39</xdr:row>
      <xdr:rowOff>95136</xdr:rowOff>
    </xdr:to>
    <xdr:sp macro="" textlink="">
      <xdr:nvSpPr>
        <xdr:cNvPr id="546" name="楕円 545"/>
        <xdr:cNvSpPr/>
      </xdr:nvSpPr>
      <xdr:spPr>
        <a:xfrm>
          <a:off x="13652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86263</xdr:rowOff>
    </xdr:from>
    <xdr:ext cx="249299" cy="259045"/>
    <xdr:sp macro="" textlink="">
      <xdr:nvSpPr>
        <xdr:cNvPr id="547" name="テキスト ボックス 546"/>
        <xdr:cNvSpPr txBox="1"/>
      </xdr:nvSpPr>
      <xdr:spPr>
        <a:xfrm>
          <a:off x="13578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163564</xdr:rowOff>
    </xdr:from>
    <xdr:to>
      <xdr:col>67</xdr:col>
      <xdr:colOff>101600</xdr:colOff>
      <xdr:row>39</xdr:row>
      <xdr:rowOff>93714</xdr:rowOff>
    </xdr:to>
    <xdr:sp macro="" textlink="">
      <xdr:nvSpPr>
        <xdr:cNvPr id="548" name="楕円 547"/>
        <xdr:cNvSpPr/>
      </xdr:nvSpPr>
      <xdr:spPr>
        <a:xfrm>
          <a:off x="12763500" y="66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84841</xdr:rowOff>
    </xdr:from>
    <xdr:ext cx="378565" cy="259045"/>
    <xdr:sp macro="" textlink="">
      <xdr:nvSpPr>
        <xdr:cNvPr id="549" name="テキスト ボックス 548"/>
        <xdr:cNvSpPr txBox="1"/>
      </xdr:nvSpPr>
      <xdr:spPr>
        <a:xfrm>
          <a:off x="12625017" y="6771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26902</xdr:rowOff>
    </xdr:from>
    <xdr:to>
      <xdr:col>85</xdr:col>
      <xdr:colOff>127000</xdr:colOff>
      <xdr:row>76</xdr:row>
      <xdr:rowOff>52538</xdr:rowOff>
    </xdr:to>
    <xdr:cxnSp macro="">
      <xdr:nvCxnSpPr>
        <xdr:cNvPr id="629" name="直線コネクタ 628"/>
        <xdr:cNvCxnSpPr/>
      </xdr:nvCxnSpPr>
      <xdr:spPr>
        <a:xfrm>
          <a:off x="15481300" y="13057102"/>
          <a:ext cx="8382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9610</xdr:rowOff>
    </xdr:from>
    <xdr:to>
      <xdr:col>81</xdr:col>
      <xdr:colOff>50800</xdr:colOff>
      <xdr:row>76</xdr:row>
      <xdr:rowOff>26902</xdr:rowOff>
    </xdr:to>
    <xdr:cxnSp macro="">
      <xdr:nvCxnSpPr>
        <xdr:cNvPr id="632" name="直線コネクタ 631"/>
        <xdr:cNvCxnSpPr/>
      </xdr:nvCxnSpPr>
      <xdr:spPr>
        <a:xfrm>
          <a:off x="14592300" y="13039810"/>
          <a:ext cx="8890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160747</xdr:rowOff>
    </xdr:from>
    <xdr:to>
      <xdr:col>76</xdr:col>
      <xdr:colOff>114300</xdr:colOff>
      <xdr:row>76</xdr:row>
      <xdr:rowOff>9610</xdr:rowOff>
    </xdr:to>
    <xdr:cxnSp macro="">
      <xdr:nvCxnSpPr>
        <xdr:cNvPr id="635" name="直線コネクタ 634"/>
        <xdr:cNvCxnSpPr/>
      </xdr:nvCxnSpPr>
      <xdr:spPr>
        <a:xfrm>
          <a:off x="13703300" y="13019497"/>
          <a:ext cx="889000" cy="2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89914</xdr:rowOff>
    </xdr:from>
    <xdr:to>
      <xdr:col>71</xdr:col>
      <xdr:colOff>177800</xdr:colOff>
      <xdr:row>75</xdr:row>
      <xdr:rowOff>160747</xdr:rowOff>
    </xdr:to>
    <xdr:cxnSp macro="">
      <xdr:nvCxnSpPr>
        <xdr:cNvPr id="638" name="直線コネクタ 637"/>
        <xdr:cNvCxnSpPr/>
      </xdr:nvCxnSpPr>
      <xdr:spPr>
        <a:xfrm>
          <a:off x="12814300" y="12948664"/>
          <a:ext cx="889000" cy="7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2" name="テキスト ボックス 641"/>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1738</xdr:rowOff>
    </xdr:from>
    <xdr:to>
      <xdr:col>85</xdr:col>
      <xdr:colOff>177800</xdr:colOff>
      <xdr:row>76</xdr:row>
      <xdr:rowOff>103338</xdr:rowOff>
    </xdr:to>
    <xdr:sp macro="" textlink="">
      <xdr:nvSpPr>
        <xdr:cNvPr id="648" name="楕円 647"/>
        <xdr:cNvSpPr/>
      </xdr:nvSpPr>
      <xdr:spPr>
        <a:xfrm>
          <a:off x="16268700" y="1303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151615</xdr:rowOff>
    </xdr:from>
    <xdr:ext cx="534377" cy="259045"/>
    <xdr:sp macro="" textlink="">
      <xdr:nvSpPr>
        <xdr:cNvPr id="649" name="公債費該当値テキスト"/>
        <xdr:cNvSpPr txBox="1"/>
      </xdr:nvSpPr>
      <xdr:spPr>
        <a:xfrm>
          <a:off x="16370300" y="1301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147552</xdr:rowOff>
    </xdr:from>
    <xdr:to>
      <xdr:col>81</xdr:col>
      <xdr:colOff>101600</xdr:colOff>
      <xdr:row>76</xdr:row>
      <xdr:rowOff>77702</xdr:rowOff>
    </xdr:to>
    <xdr:sp macro="" textlink="">
      <xdr:nvSpPr>
        <xdr:cNvPr id="650" name="楕円 649"/>
        <xdr:cNvSpPr/>
      </xdr:nvSpPr>
      <xdr:spPr>
        <a:xfrm>
          <a:off x="15430500" y="1300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68829</xdr:rowOff>
    </xdr:from>
    <xdr:ext cx="534377" cy="259045"/>
    <xdr:sp macro="" textlink="">
      <xdr:nvSpPr>
        <xdr:cNvPr id="651" name="テキスト ボックス 650"/>
        <xdr:cNvSpPr txBox="1"/>
      </xdr:nvSpPr>
      <xdr:spPr>
        <a:xfrm>
          <a:off x="15214111" y="130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130260</xdr:rowOff>
    </xdr:from>
    <xdr:to>
      <xdr:col>76</xdr:col>
      <xdr:colOff>165100</xdr:colOff>
      <xdr:row>76</xdr:row>
      <xdr:rowOff>60410</xdr:rowOff>
    </xdr:to>
    <xdr:sp macro="" textlink="">
      <xdr:nvSpPr>
        <xdr:cNvPr id="652" name="楕円 651"/>
        <xdr:cNvSpPr/>
      </xdr:nvSpPr>
      <xdr:spPr>
        <a:xfrm>
          <a:off x="14541500" y="1298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51537</xdr:rowOff>
    </xdr:from>
    <xdr:ext cx="534377" cy="259045"/>
    <xdr:sp macro="" textlink="">
      <xdr:nvSpPr>
        <xdr:cNvPr id="653" name="テキスト ボックス 652"/>
        <xdr:cNvSpPr txBox="1"/>
      </xdr:nvSpPr>
      <xdr:spPr>
        <a:xfrm>
          <a:off x="14325111" y="1308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109948</xdr:rowOff>
    </xdr:from>
    <xdr:to>
      <xdr:col>72</xdr:col>
      <xdr:colOff>38100</xdr:colOff>
      <xdr:row>76</xdr:row>
      <xdr:rowOff>40097</xdr:rowOff>
    </xdr:to>
    <xdr:sp macro="" textlink="">
      <xdr:nvSpPr>
        <xdr:cNvPr id="654" name="楕円 653"/>
        <xdr:cNvSpPr/>
      </xdr:nvSpPr>
      <xdr:spPr>
        <a:xfrm>
          <a:off x="13652500" y="129686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31224</xdr:rowOff>
    </xdr:from>
    <xdr:ext cx="534377" cy="259045"/>
    <xdr:sp macro="" textlink="">
      <xdr:nvSpPr>
        <xdr:cNvPr id="655" name="テキスト ボックス 654"/>
        <xdr:cNvSpPr txBox="1"/>
      </xdr:nvSpPr>
      <xdr:spPr>
        <a:xfrm>
          <a:off x="13436111" y="130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39114</xdr:rowOff>
    </xdr:from>
    <xdr:to>
      <xdr:col>67</xdr:col>
      <xdr:colOff>101600</xdr:colOff>
      <xdr:row>75</xdr:row>
      <xdr:rowOff>140714</xdr:rowOff>
    </xdr:to>
    <xdr:sp macro="" textlink="">
      <xdr:nvSpPr>
        <xdr:cNvPr id="656" name="楕円 655"/>
        <xdr:cNvSpPr/>
      </xdr:nvSpPr>
      <xdr:spPr>
        <a:xfrm>
          <a:off x="12763500" y="128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157241</xdr:rowOff>
    </xdr:from>
    <xdr:ext cx="534377" cy="259045"/>
    <xdr:sp macro="" textlink="">
      <xdr:nvSpPr>
        <xdr:cNvPr id="657" name="テキスト ボックス 656"/>
        <xdr:cNvSpPr txBox="1"/>
      </xdr:nvSpPr>
      <xdr:spPr>
        <a:xfrm>
          <a:off x="12547111" y="1267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42188</xdr:rowOff>
    </xdr:from>
    <xdr:to>
      <xdr:col>85</xdr:col>
      <xdr:colOff>127000</xdr:colOff>
      <xdr:row>98</xdr:row>
      <xdr:rowOff>53325</xdr:rowOff>
    </xdr:to>
    <xdr:cxnSp macro="">
      <xdr:nvCxnSpPr>
        <xdr:cNvPr id="684" name="直線コネクタ 683"/>
        <xdr:cNvCxnSpPr/>
      </xdr:nvCxnSpPr>
      <xdr:spPr>
        <a:xfrm flipV="1">
          <a:off x="15481300" y="16844288"/>
          <a:ext cx="838200" cy="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53325</xdr:rowOff>
    </xdr:from>
    <xdr:to>
      <xdr:col>81</xdr:col>
      <xdr:colOff>50800</xdr:colOff>
      <xdr:row>98</xdr:row>
      <xdr:rowOff>111958</xdr:rowOff>
    </xdr:to>
    <xdr:cxnSp macro="">
      <xdr:nvCxnSpPr>
        <xdr:cNvPr id="687" name="直線コネクタ 686"/>
        <xdr:cNvCxnSpPr/>
      </xdr:nvCxnSpPr>
      <xdr:spPr>
        <a:xfrm flipV="1">
          <a:off x="14592300" y="16855425"/>
          <a:ext cx="889000" cy="5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101076</xdr:rowOff>
    </xdr:from>
    <xdr:to>
      <xdr:col>76</xdr:col>
      <xdr:colOff>114300</xdr:colOff>
      <xdr:row>98</xdr:row>
      <xdr:rowOff>111958</xdr:rowOff>
    </xdr:to>
    <xdr:cxnSp macro="">
      <xdr:nvCxnSpPr>
        <xdr:cNvPr id="690" name="直線コネクタ 689"/>
        <xdr:cNvCxnSpPr/>
      </xdr:nvCxnSpPr>
      <xdr:spPr>
        <a:xfrm>
          <a:off x="13703300" y="16903176"/>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99594</xdr:rowOff>
    </xdr:from>
    <xdr:to>
      <xdr:col>71</xdr:col>
      <xdr:colOff>177800</xdr:colOff>
      <xdr:row>98</xdr:row>
      <xdr:rowOff>101076</xdr:rowOff>
    </xdr:to>
    <xdr:cxnSp macro="">
      <xdr:nvCxnSpPr>
        <xdr:cNvPr id="693" name="直線コネクタ 692"/>
        <xdr:cNvCxnSpPr/>
      </xdr:nvCxnSpPr>
      <xdr:spPr>
        <a:xfrm>
          <a:off x="12814300" y="16901694"/>
          <a:ext cx="889000" cy="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162838</xdr:rowOff>
    </xdr:from>
    <xdr:to>
      <xdr:col>85</xdr:col>
      <xdr:colOff>177800</xdr:colOff>
      <xdr:row>98</xdr:row>
      <xdr:rowOff>92988</xdr:rowOff>
    </xdr:to>
    <xdr:sp macro="" textlink="">
      <xdr:nvSpPr>
        <xdr:cNvPr id="703" name="楕円 702"/>
        <xdr:cNvSpPr/>
      </xdr:nvSpPr>
      <xdr:spPr>
        <a:xfrm>
          <a:off x="16268700" y="1679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113577</xdr:rowOff>
    </xdr:from>
    <xdr:ext cx="534377" cy="259045"/>
    <xdr:sp macro="" textlink="">
      <xdr:nvSpPr>
        <xdr:cNvPr id="704" name="積立金該当値テキスト"/>
        <xdr:cNvSpPr txBox="1"/>
      </xdr:nvSpPr>
      <xdr:spPr>
        <a:xfrm>
          <a:off x="16370300" y="1674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2525</xdr:rowOff>
    </xdr:from>
    <xdr:to>
      <xdr:col>81</xdr:col>
      <xdr:colOff>101600</xdr:colOff>
      <xdr:row>98</xdr:row>
      <xdr:rowOff>104125</xdr:rowOff>
    </xdr:to>
    <xdr:sp macro="" textlink="">
      <xdr:nvSpPr>
        <xdr:cNvPr id="705" name="楕円 704"/>
        <xdr:cNvSpPr/>
      </xdr:nvSpPr>
      <xdr:spPr>
        <a:xfrm>
          <a:off x="15430500" y="1680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95252</xdr:rowOff>
    </xdr:from>
    <xdr:ext cx="469744" cy="259045"/>
    <xdr:sp macro="" textlink="">
      <xdr:nvSpPr>
        <xdr:cNvPr id="706" name="テキスト ボックス 705"/>
        <xdr:cNvSpPr txBox="1"/>
      </xdr:nvSpPr>
      <xdr:spPr>
        <a:xfrm>
          <a:off x="15246428" y="1689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61158</xdr:rowOff>
    </xdr:from>
    <xdr:to>
      <xdr:col>76</xdr:col>
      <xdr:colOff>165100</xdr:colOff>
      <xdr:row>98</xdr:row>
      <xdr:rowOff>162758</xdr:rowOff>
    </xdr:to>
    <xdr:sp macro="" textlink="">
      <xdr:nvSpPr>
        <xdr:cNvPr id="707" name="楕円 706"/>
        <xdr:cNvSpPr/>
      </xdr:nvSpPr>
      <xdr:spPr>
        <a:xfrm>
          <a:off x="14541500" y="168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153885</xdr:rowOff>
    </xdr:from>
    <xdr:ext cx="469744" cy="259045"/>
    <xdr:sp macro="" textlink="">
      <xdr:nvSpPr>
        <xdr:cNvPr id="708" name="テキスト ボックス 707"/>
        <xdr:cNvSpPr txBox="1"/>
      </xdr:nvSpPr>
      <xdr:spPr>
        <a:xfrm>
          <a:off x="14357428" y="169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50276</xdr:rowOff>
    </xdr:from>
    <xdr:to>
      <xdr:col>72</xdr:col>
      <xdr:colOff>38100</xdr:colOff>
      <xdr:row>98</xdr:row>
      <xdr:rowOff>151876</xdr:rowOff>
    </xdr:to>
    <xdr:sp macro="" textlink="">
      <xdr:nvSpPr>
        <xdr:cNvPr id="709" name="楕円 708"/>
        <xdr:cNvSpPr/>
      </xdr:nvSpPr>
      <xdr:spPr>
        <a:xfrm>
          <a:off x="13652500" y="1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143003</xdr:rowOff>
    </xdr:from>
    <xdr:ext cx="469744" cy="259045"/>
    <xdr:sp macro="" textlink="">
      <xdr:nvSpPr>
        <xdr:cNvPr id="710" name="テキスト ボックス 709"/>
        <xdr:cNvSpPr txBox="1"/>
      </xdr:nvSpPr>
      <xdr:spPr>
        <a:xfrm>
          <a:off x="13468428" y="1694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48794</xdr:rowOff>
    </xdr:from>
    <xdr:to>
      <xdr:col>67</xdr:col>
      <xdr:colOff>101600</xdr:colOff>
      <xdr:row>98</xdr:row>
      <xdr:rowOff>150394</xdr:rowOff>
    </xdr:to>
    <xdr:sp macro="" textlink="">
      <xdr:nvSpPr>
        <xdr:cNvPr id="711" name="楕円 710"/>
        <xdr:cNvSpPr/>
      </xdr:nvSpPr>
      <xdr:spPr>
        <a:xfrm>
          <a:off x="12763500" y="1685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141521</xdr:rowOff>
    </xdr:from>
    <xdr:ext cx="469744" cy="259045"/>
    <xdr:sp macro="" textlink="">
      <xdr:nvSpPr>
        <xdr:cNvPr id="712" name="テキスト ボックス 711"/>
        <xdr:cNvSpPr txBox="1"/>
      </xdr:nvSpPr>
      <xdr:spPr>
        <a:xfrm>
          <a:off x="12579428" y="1694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106476</xdr:rowOff>
    </xdr:from>
    <xdr:to>
      <xdr:col>116</xdr:col>
      <xdr:colOff>63500</xdr:colOff>
      <xdr:row>38</xdr:row>
      <xdr:rowOff>129108</xdr:rowOff>
    </xdr:to>
    <xdr:cxnSp macro="">
      <xdr:nvCxnSpPr>
        <xdr:cNvPr id="741" name="直線コネクタ 740"/>
        <xdr:cNvCxnSpPr/>
      </xdr:nvCxnSpPr>
      <xdr:spPr>
        <a:xfrm flipV="1">
          <a:off x="21323300" y="6621576"/>
          <a:ext cx="8382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129108</xdr:rowOff>
    </xdr:from>
    <xdr:to>
      <xdr:col>111</xdr:col>
      <xdr:colOff>177800</xdr:colOff>
      <xdr:row>39</xdr:row>
      <xdr:rowOff>22809</xdr:rowOff>
    </xdr:to>
    <xdr:cxnSp macro="">
      <xdr:nvCxnSpPr>
        <xdr:cNvPr id="744" name="直線コネクタ 743"/>
        <xdr:cNvCxnSpPr/>
      </xdr:nvCxnSpPr>
      <xdr:spPr>
        <a:xfrm flipV="1">
          <a:off x="20434300" y="6644208"/>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22733</xdr:rowOff>
    </xdr:from>
    <xdr:to>
      <xdr:col>107</xdr:col>
      <xdr:colOff>50800</xdr:colOff>
      <xdr:row>39</xdr:row>
      <xdr:rowOff>22809</xdr:rowOff>
    </xdr:to>
    <xdr:cxnSp macro="">
      <xdr:nvCxnSpPr>
        <xdr:cNvPr id="747" name="直線コネクタ 746"/>
        <xdr:cNvCxnSpPr/>
      </xdr:nvCxnSpPr>
      <xdr:spPr>
        <a:xfrm>
          <a:off x="19545300" y="670928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48489</xdr:rowOff>
    </xdr:from>
    <xdr:to>
      <xdr:col>102</xdr:col>
      <xdr:colOff>114300</xdr:colOff>
      <xdr:row>39</xdr:row>
      <xdr:rowOff>22733</xdr:rowOff>
    </xdr:to>
    <xdr:cxnSp macro="">
      <xdr:nvCxnSpPr>
        <xdr:cNvPr id="750" name="直線コネクタ 749"/>
        <xdr:cNvCxnSpPr/>
      </xdr:nvCxnSpPr>
      <xdr:spPr>
        <a:xfrm>
          <a:off x="18656300" y="6392139"/>
          <a:ext cx="889000" cy="3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113352</xdr:rowOff>
    </xdr:from>
    <xdr:ext cx="469744" cy="259045"/>
    <xdr:sp macro="" textlink="">
      <xdr:nvSpPr>
        <xdr:cNvPr id="754" name="テキスト ボックス 753"/>
        <xdr:cNvSpPr txBox="1"/>
      </xdr:nvSpPr>
      <xdr:spPr>
        <a:xfrm>
          <a:off x="18421428" y="662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55676</xdr:rowOff>
    </xdr:from>
    <xdr:to>
      <xdr:col>116</xdr:col>
      <xdr:colOff>114300</xdr:colOff>
      <xdr:row>38</xdr:row>
      <xdr:rowOff>157276</xdr:rowOff>
    </xdr:to>
    <xdr:sp macro="" textlink="">
      <xdr:nvSpPr>
        <xdr:cNvPr id="760" name="楕円 759"/>
        <xdr:cNvSpPr/>
      </xdr:nvSpPr>
      <xdr:spPr>
        <a:xfrm>
          <a:off x="22110700" y="65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142053</xdr:rowOff>
    </xdr:from>
    <xdr:ext cx="469744" cy="259045"/>
    <xdr:sp macro="" textlink="">
      <xdr:nvSpPr>
        <xdr:cNvPr id="761" name="投資及び出資金該当値テキスト"/>
        <xdr:cNvSpPr txBox="1"/>
      </xdr:nvSpPr>
      <xdr:spPr>
        <a:xfrm>
          <a:off x="22212300" y="648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78308</xdr:rowOff>
    </xdr:from>
    <xdr:to>
      <xdr:col>112</xdr:col>
      <xdr:colOff>38100</xdr:colOff>
      <xdr:row>39</xdr:row>
      <xdr:rowOff>8458</xdr:rowOff>
    </xdr:to>
    <xdr:sp macro="" textlink="">
      <xdr:nvSpPr>
        <xdr:cNvPr id="762" name="楕円 761"/>
        <xdr:cNvSpPr/>
      </xdr:nvSpPr>
      <xdr:spPr>
        <a:xfrm>
          <a:off x="21272500" y="659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171035</xdr:rowOff>
    </xdr:from>
    <xdr:ext cx="469744" cy="259045"/>
    <xdr:sp macro="" textlink="">
      <xdr:nvSpPr>
        <xdr:cNvPr id="763" name="テキスト ボックス 762"/>
        <xdr:cNvSpPr txBox="1"/>
      </xdr:nvSpPr>
      <xdr:spPr>
        <a:xfrm>
          <a:off x="21088428" y="668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143459</xdr:rowOff>
    </xdr:from>
    <xdr:to>
      <xdr:col>107</xdr:col>
      <xdr:colOff>101600</xdr:colOff>
      <xdr:row>39</xdr:row>
      <xdr:rowOff>73609</xdr:rowOff>
    </xdr:to>
    <xdr:sp macro="" textlink="">
      <xdr:nvSpPr>
        <xdr:cNvPr id="764" name="楕円 763"/>
        <xdr:cNvSpPr/>
      </xdr:nvSpPr>
      <xdr:spPr>
        <a:xfrm>
          <a:off x="20383500" y="665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64736</xdr:rowOff>
    </xdr:from>
    <xdr:ext cx="378565" cy="259045"/>
    <xdr:sp macro="" textlink="">
      <xdr:nvSpPr>
        <xdr:cNvPr id="765" name="テキスト ボックス 764"/>
        <xdr:cNvSpPr txBox="1"/>
      </xdr:nvSpPr>
      <xdr:spPr>
        <a:xfrm>
          <a:off x="20245017" y="6751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143383</xdr:rowOff>
    </xdr:from>
    <xdr:to>
      <xdr:col>102</xdr:col>
      <xdr:colOff>165100</xdr:colOff>
      <xdr:row>39</xdr:row>
      <xdr:rowOff>73533</xdr:rowOff>
    </xdr:to>
    <xdr:sp macro="" textlink="">
      <xdr:nvSpPr>
        <xdr:cNvPr id="766" name="楕円 765"/>
        <xdr:cNvSpPr/>
      </xdr:nvSpPr>
      <xdr:spPr>
        <a:xfrm>
          <a:off x="19494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64660</xdr:rowOff>
    </xdr:from>
    <xdr:ext cx="378565" cy="259045"/>
    <xdr:sp macro="" textlink="">
      <xdr:nvSpPr>
        <xdr:cNvPr id="767" name="テキスト ボックス 766"/>
        <xdr:cNvSpPr txBox="1"/>
      </xdr:nvSpPr>
      <xdr:spPr>
        <a:xfrm>
          <a:off x="19356017" y="675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169139</xdr:rowOff>
    </xdr:from>
    <xdr:to>
      <xdr:col>98</xdr:col>
      <xdr:colOff>38100</xdr:colOff>
      <xdr:row>37</xdr:row>
      <xdr:rowOff>99289</xdr:rowOff>
    </xdr:to>
    <xdr:sp macro="" textlink="">
      <xdr:nvSpPr>
        <xdr:cNvPr id="768" name="楕円 767"/>
        <xdr:cNvSpPr/>
      </xdr:nvSpPr>
      <xdr:spPr>
        <a:xfrm>
          <a:off x="18605500" y="63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115816</xdr:rowOff>
    </xdr:from>
    <xdr:ext cx="469744" cy="259045"/>
    <xdr:sp macro="" textlink="">
      <xdr:nvSpPr>
        <xdr:cNvPr id="769" name="テキスト ボックス 768"/>
        <xdr:cNvSpPr txBox="1"/>
      </xdr:nvSpPr>
      <xdr:spPr>
        <a:xfrm>
          <a:off x="18421428" y="6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129322</xdr:rowOff>
    </xdr:from>
    <xdr:to>
      <xdr:col>116</xdr:col>
      <xdr:colOff>63500</xdr:colOff>
      <xdr:row>58</xdr:row>
      <xdr:rowOff>129367</xdr:rowOff>
    </xdr:to>
    <xdr:cxnSp macro="">
      <xdr:nvCxnSpPr>
        <xdr:cNvPr id="796" name="直線コネクタ 795"/>
        <xdr:cNvCxnSpPr/>
      </xdr:nvCxnSpPr>
      <xdr:spPr>
        <a:xfrm>
          <a:off x="21323300" y="10073422"/>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129276</xdr:rowOff>
    </xdr:from>
    <xdr:to>
      <xdr:col>111</xdr:col>
      <xdr:colOff>177800</xdr:colOff>
      <xdr:row>58</xdr:row>
      <xdr:rowOff>129322</xdr:rowOff>
    </xdr:to>
    <xdr:cxnSp macro="">
      <xdr:nvCxnSpPr>
        <xdr:cNvPr id="799" name="直線コネクタ 798"/>
        <xdr:cNvCxnSpPr/>
      </xdr:nvCxnSpPr>
      <xdr:spPr>
        <a:xfrm>
          <a:off x="20434300" y="10073376"/>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129276</xdr:rowOff>
    </xdr:from>
    <xdr:to>
      <xdr:col>107</xdr:col>
      <xdr:colOff>50800</xdr:colOff>
      <xdr:row>58</xdr:row>
      <xdr:rowOff>139700</xdr:rowOff>
    </xdr:to>
    <xdr:cxnSp macro="">
      <xdr:nvCxnSpPr>
        <xdr:cNvPr id="802" name="直線コネクタ 801"/>
        <xdr:cNvCxnSpPr/>
      </xdr:nvCxnSpPr>
      <xdr:spPr>
        <a:xfrm flipV="1">
          <a:off x="19545300" y="10073376"/>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78567</xdr:rowOff>
    </xdr:from>
    <xdr:to>
      <xdr:col>116</xdr:col>
      <xdr:colOff>114300</xdr:colOff>
      <xdr:row>59</xdr:row>
      <xdr:rowOff>8717</xdr:rowOff>
    </xdr:to>
    <xdr:sp macro="" textlink="">
      <xdr:nvSpPr>
        <xdr:cNvPr id="815" name="楕円 814"/>
        <xdr:cNvSpPr/>
      </xdr:nvSpPr>
      <xdr:spPr>
        <a:xfrm>
          <a:off x="22110700" y="1002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164944</xdr:rowOff>
    </xdr:from>
    <xdr:ext cx="378565" cy="259045"/>
    <xdr:sp macro="" textlink="">
      <xdr:nvSpPr>
        <xdr:cNvPr id="816" name="貸付金該当値テキスト"/>
        <xdr:cNvSpPr txBox="1"/>
      </xdr:nvSpPr>
      <xdr:spPr>
        <a:xfrm>
          <a:off x="22212300" y="993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78522</xdr:rowOff>
    </xdr:from>
    <xdr:to>
      <xdr:col>112</xdr:col>
      <xdr:colOff>38100</xdr:colOff>
      <xdr:row>59</xdr:row>
      <xdr:rowOff>8672</xdr:rowOff>
    </xdr:to>
    <xdr:sp macro="" textlink="">
      <xdr:nvSpPr>
        <xdr:cNvPr id="817" name="楕円 816"/>
        <xdr:cNvSpPr/>
      </xdr:nvSpPr>
      <xdr:spPr>
        <a:xfrm>
          <a:off x="21272500" y="100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171249</xdr:rowOff>
    </xdr:from>
    <xdr:ext cx="378565" cy="259045"/>
    <xdr:sp macro="" textlink="">
      <xdr:nvSpPr>
        <xdr:cNvPr id="818" name="テキスト ボックス 817"/>
        <xdr:cNvSpPr txBox="1"/>
      </xdr:nvSpPr>
      <xdr:spPr>
        <a:xfrm>
          <a:off x="21134017" y="10115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78476</xdr:rowOff>
    </xdr:from>
    <xdr:to>
      <xdr:col>107</xdr:col>
      <xdr:colOff>101600</xdr:colOff>
      <xdr:row>59</xdr:row>
      <xdr:rowOff>8626</xdr:rowOff>
    </xdr:to>
    <xdr:sp macro="" textlink="">
      <xdr:nvSpPr>
        <xdr:cNvPr id="819" name="楕円 818"/>
        <xdr:cNvSpPr/>
      </xdr:nvSpPr>
      <xdr:spPr>
        <a:xfrm>
          <a:off x="20383500" y="1002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171203</xdr:rowOff>
    </xdr:from>
    <xdr:ext cx="378565" cy="259045"/>
    <xdr:sp macro="" textlink="">
      <xdr:nvSpPr>
        <xdr:cNvPr id="820" name="テキスト ボックス 819"/>
        <xdr:cNvSpPr txBox="1"/>
      </xdr:nvSpPr>
      <xdr:spPr>
        <a:xfrm>
          <a:off x="20245017" y="10115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46317</xdr:rowOff>
    </xdr:from>
    <xdr:to>
      <xdr:col>116</xdr:col>
      <xdr:colOff>63500</xdr:colOff>
      <xdr:row>76</xdr:row>
      <xdr:rowOff>54890</xdr:rowOff>
    </xdr:to>
    <xdr:cxnSp macro="">
      <xdr:nvCxnSpPr>
        <xdr:cNvPr id="855" name="直線コネクタ 854"/>
        <xdr:cNvCxnSpPr/>
      </xdr:nvCxnSpPr>
      <xdr:spPr>
        <a:xfrm flipV="1">
          <a:off x="21323300" y="13076517"/>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22428</xdr:rowOff>
    </xdr:from>
    <xdr:to>
      <xdr:col>111</xdr:col>
      <xdr:colOff>177800</xdr:colOff>
      <xdr:row>76</xdr:row>
      <xdr:rowOff>54890</xdr:rowOff>
    </xdr:to>
    <xdr:cxnSp macro="">
      <xdr:nvCxnSpPr>
        <xdr:cNvPr id="858" name="直線コネクタ 857"/>
        <xdr:cNvCxnSpPr/>
      </xdr:nvCxnSpPr>
      <xdr:spPr>
        <a:xfrm>
          <a:off x="20434300" y="13052628"/>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14035</xdr:rowOff>
    </xdr:from>
    <xdr:to>
      <xdr:col>107</xdr:col>
      <xdr:colOff>50800</xdr:colOff>
      <xdr:row>76</xdr:row>
      <xdr:rowOff>22428</xdr:rowOff>
    </xdr:to>
    <xdr:cxnSp macro="">
      <xdr:nvCxnSpPr>
        <xdr:cNvPr id="861" name="直線コネクタ 860"/>
        <xdr:cNvCxnSpPr/>
      </xdr:nvCxnSpPr>
      <xdr:spPr>
        <a:xfrm>
          <a:off x="19545300" y="13044235"/>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169173</xdr:rowOff>
    </xdr:from>
    <xdr:to>
      <xdr:col>102</xdr:col>
      <xdr:colOff>114300</xdr:colOff>
      <xdr:row>76</xdr:row>
      <xdr:rowOff>14035</xdr:rowOff>
    </xdr:to>
    <xdr:cxnSp macro="">
      <xdr:nvCxnSpPr>
        <xdr:cNvPr id="864" name="直線コネクタ 863"/>
        <xdr:cNvCxnSpPr/>
      </xdr:nvCxnSpPr>
      <xdr:spPr>
        <a:xfrm>
          <a:off x="18656300" y="13027923"/>
          <a:ext cx="889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166967</xdr:rowOff>
    </xdr:from>
    <xdr:to>
      <xdr:col>116</xdr:col>
      <xdr:colOff>114300</xdr:colOff>
      <xdr:row>76</xdr:row>
      <xdr:rowOff>97117</xdr:rowOff>
    </xdr:to>
    <xdr:sp macro="" textlink="">
      <xdr:nvSpPr>
        <xdr:cNvPr id="874" name="楕円 873"/>
        <xdr:cNvSpPr/>
      </xdr:nvSpPr>
      <xdr:spPr>
        <a:xfrm>
          <a:off x="22110700" y="13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145394</xdr:rowOff>
    </xdr:from>
    <xdr:ext cx="534377" cy="259045"/>
    <xdr:sp macro="" textlink="">
      <xdr:nvSpPr>
        <xdr:cNvPr id="875" name="繰出金該当値テキスト"/>
        <xdr:cNvSpPr txBox="1"/>
      </xdr:nvSpPr>
      <xdr:spPr>
        <a:xfrm>
          <a:off x="22212300" y="1300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4090</xdr:rowOff>
    </xdr:from>
    <xdr:to>
      <xdr:col>112</xdr:col>
      <xdr:colOff>38100</xdr:colOff>
      <xdr:row>76</xdr:row>
      <xdr:rowOff>105690</xdr:rowOff>
    </xdr:to>
    <xdr:sp macro="" textlink="">
      <xdr:nvSpPr>
        <xdr:cNvPr id="876" name="楕円 875"/>
        <xdr:cNvSpPr/>
      </xdr:nvSpPr>
      <xdr:spPr>
        <a:xfrm>
          <a:off x="21272500" y="130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96817</xdr:rowOff>
    </xdr:from>
    <xdr:ext cx="534377" cy="259045"/>
    <xdr:sp macro="" textlink="">
      <xdr:nvSpPr>
        <xdr:cNvPr id="877" name="テキスト ボックス 876"/>
        <xdr:cNvSpPr txBox="1"/>
      </xdr:nvSpPr>
      <xdr:spPr>
        <a:xfrm>
          <a:off x="21056111" y="1312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143078</xdr:rowOff>
    </xdr:from>
    <xdr:to>
      <xdr:col>107</xdr:col>
      <xdr:colOff>101600</xdr:colOff>
      <xdr:row>76</xdr:row>
      <xdr:rowOff>73228</xdr:rowOff>
    </xdr:to>
    <xdr:sp macro="" textlink="">
      <xdr:nvSpPr>
        <xdr:cNvPr id="878" name="楕円 877"/>
        <xdr:cNvSpPr/>
      </xdr:nvSpPr>
      <xdr:spPr>
        <a:xfrm>
          <a:off x="20383500" y="130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64355</xdr:rowOff>
    </xdr:from>
    <xdr:ext cx="534377" cy="259045"/>
    <xdr:sp macro="" textlink="">
      <xdr:nvSpPr>
        <xdr:cNvPr id="879" name="テキスト ボックス 878"/>
        <xdr:cNvSpPr txBox="1"/>
      </xdr:nvSpPr>
      <xdr:spPr>
        <a:xfrm>
          <a:off x="20167111" y="130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134686</xdr:rowOff>
    </xdr:from>
    <xdr:to>
      <xdr:col>102</xdr:col>
      <xdr:colOff>165100</xdr:colOff>
      <xdr:row>76</xdr:row>
      <xdr:rowOff>64836</xdr:rowOff>
    </xdr:to>
    <xdr:sp macro="" textlink="">
      <xdr:nvSpPr>
        <xdr:cNvPr id="880" name="楕円 879"/>
        <xdr:cNvSpPr/>
      </xdr:nvSpPr>
      <xdr:spPr>
        <a:xfrm>
          <a:off x="19494500" y="129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55962</xdr:rowOff>
    </xdr:from>
    <xdr:ext cx="534377" cy="259045"/>
    <xdr:sp macro="" textlink="">
      <xdr:nvSpPr>
        <xdr:cNvPr id="881" name="テキスト ボックス 880"/>
        <xdr:cNvSpPr txBox="1"/>
      </xdr:nvSpPr>
      <xdr:spPr>
        <a:xfrm>
          <a:off x="19278111" y="1308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118373</xdr:rowOff>
    </xdr:from>
    <xdr:to>
      <xdr:col>98</xdr:col>
      <xdr:colOff>38100</xdr:colOff>
      <xdr:row>76</xdr:row>
      <xdr:rowOff>48524</xdr:rowOff>
    </xdr:to>
    <xdr:sp macro="" textlink="">
      <xdr:nvSpPr>
        <xdr:cNvPr id="882" name="楕円 881"/>
        <xdr:cNvSpPr/>
      </xdr:nvSpPr>
      <xdr:spPr>
        <a:xfrm>
          <a:off x="18605500" y="129771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39650</xdr:rowOff>
    </xdr:from>
    <xdr:ext cx="534377" cy="259045"/>
    <xdr:sp macro="" textlink="">
      <xdr:nvSpPr>
        <xdr:cNvPr id="883" name="テキスト ボックス 882"/>
        <xdr:cNvSpPr txBox="1"/>
      </xdr:nvSpPr>
      <xdr:spPr>
        <a:xfrm>
          <a:off x="18389111" y="1306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類似団体平均を大きく下回っているが、これは消防業務やごみ処理業務を一部事務組合で行っていることが大きい。補助費等の値が類似団体平均を上回っていることも一部事務組合への負担金の影響である。</a:t>
          </a:r>
        </a:p>
        <a:p>
          <a:r>
            <a:rPr kumimoji="1" lang="ja-JP" altLang="en-US" sz="1300">
              <a:latin typeface="ＭＳ Ｐゴシック" panose="020B0600070205080204" pitchFamily="50" charset="-128"/>
              <a:ea typeface="ＭＳ Ｐゴシック" panose="020B0600070205080204" pitchFamily="50" charset="-128"/>
            </a:rPr>
            <a:t>　普通建設事業費は類似団体平均をやや上回っているが、類似団体平均と比べ新規整備が多い状況にある。新設した公共施設のランニングコストが物件費を上昇させる一因となっていることから、今後は、公共施設マネジメントによる長寿命化や管理・運営の効率化を積極的に進めていく。</a:t>
          </a:r>
        </a:p>
        <a:p>
          <a:r>
            <a:rPr kumimoji="1" lang="ja-JP" altLang="en-US" sz="1300">
              <a:latin typeface="ＭＳ Ｐゴシック" panose="020B0600070205080204" pitchFamily="50" charset="-128"/>
              <a:ea typeface="ＭＳ Ｐゴシック" panose="020B0600070205080204" pitchFamily="50" charset="-128"/>
            </a:rPr>
            <a:t>　積立金については、類似団体平均を大きく下回っており、財政調整基金などの基金現在額も取崩超過により減少している。不測の事態へ備えるためにも、基金に依存しない予算編成に努め、適正な基金額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88,521
83,659
108.33
36,627,914
35,223,976
1,166,389
19,359,100
29,366,388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54737</xdr:rowOff>
    </xdr:from>
    <xdr:to>
      <xdr:col>24</xdr:col>
      <xdr:colOff>63500</xdr:colOff>
      <xdr:row>37</xdr:row>
      <xdr:rowOff>111125</xdr:rowOff>
    </xdr:to>
    <xdr:cxnSp macro="">
      <xdr:nvCxnSpPr>
        <xdr:cNvPr id="61" name="直線コネクタ 60"/>
        <xdr:cNvCxnSpPr/>
      </xdr:nvCxnSpPr>
      <xdr:spPr>
        <a:xfrm flipV="1">
          <a:off x="3797300" y="6398387"/>
          <a:ext cx="8382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111125</xdr:rowOff>
    </xdr:from>
    <xdr:to>
      <xdr:col>19</xdr:col>
      <xdr:colOff>177800</xdr:colOff>
      <xdr:row>37</xdr:row>
      <xdr:rowOff>119126</xdr:rowOff>
    </xdr:to>
    <xdr:cxnSp macro="">
      <xdr:nvCxnSpPr>
        <xdr:cNvPr id="64" name="直線コネクタ 63"/>
        <xdr:cNvCxnSpPr/>
      </xdr:nvCxnSpPr>
      <xdr:spPr>
        <a:xfrm flipV="1">
          <a:off x="2908300" y="645477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44831</xdr:rowOff>
    </xdr:from>
    <xdr:to>
      <xdr:col>15</xdr:col>
      <xdr:colOff>50800</xdr:colOff>
      <xdr:row>37</xdr:row>
      <xdr:rowOff>119126</xdr:rowOff>
    </xdr:to>
    <xdr:cxnSp macro="">
      <xdr:nvCxnSpPr>
        <xdr:cNvPr id="67" name="直線コネクタ 66"/>
        <xdr:cNvCxnSpPr/>
      </xdr:nvCxnSpPr>
      <xdr:spPr>
        <a:xfrm>
          <a:off x="2019300" y="6388481"/>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44831</xdr:rowOff>
    </xdr:from>
    <xdr:to>
      <xdr:col>10</xdr:col>
      <xdr:colOff>114300</xdr:colOff>
      <xdr:row>37</xdr:row>
      <xdr:rowOff>82550</xdr:rowOff>
    </xdr:to>
    <xdr:cxnSp macro="">
      <xdr:nvCxnSpPr>
        <xdr:cNvPr id="70" name="直線コネクタ 69"/>
        <xdr:cNvCxnSpPr/>
      </xdr:nvCxnSpPr>
      <xdr:spPr>
        <a:xfrm flipV="1">
          <a:off x="1130300" y="6388481"/>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3937</xdr:rowOff>
    </xdr:from>
    <xdr:to>
      <xdr:col>24</xdr:col>
      <xdr:colOff>114300</xdr:colOff>
      <xdr:row>37</xdr:row>
      <xdr:rowOff>105537</xdr:rowOff>
    </xdr:to>
    <xdr:sp macro="" textlink="">
      <xdr:nvSpPr>
        <xdr:cNvPr id="80" name="楕円 79"/>
        <xdr:cNvSpPr/>
      </xdr:nvSpPr>
      <xdr:spPr>
        <a:xfrm>
          <a:off x="4584700" y="63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153814</xdr:rowOff>
    </xdr:from>
    <xdr:ext cx="469744" cy="259045"/>
    <xdr:sp macro="" textlink="">
      <xdr:nvSpPr>
        <xdr:cNvPr id="81" name="議会費該当値テキスト"/>
        <xdr:cNvSpPr txBox="1"/>
      </xdr:nvSpPr>
      <xdr:spPr>
        <a:xfrm>
          <a:off x="4686300" y="632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60325</xdr:rowOff>
    </xdr:from>
    <xdr:to>
      <xdr:col>20</xdr:col>
      <xdr:colOff>38100</xdr:colOff>
      <xdr:row>37</xdr:row>
      <xdr:rowOff>161925</xdr:rowOff>
    </xdr:to>
    <xdr:sp macro="" textlink="">
      <xdr:nvSpPr>
        <xdr:cNvPr id="82" name="楕円 81"/>
        <xdr:cNvSpPr/>
      </xdr:nvSpPr>
      <xdr:spPr>
        <a:xfrm>
          <a:off x="37465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153052</xdr:rowOff>
    </xdr:from>
    <xdr:ext cx="469744" cy="259045"/>
    <xdr:sp macro="" textlink="">
      <xdr:nvSpPr>
        <xdr:cNvPr id="83" name="テキスト ボックス 82"/>
        <xdr:cNvSpPr txBox="1"/>
      </xdr:nvSpPr>
      <xdr:spPr>
        <a:xfrm>
          <a:off x="3562428"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68326</xdr:rowOff>
    </xdr:from>
    <xdr:to>
      <xdr:col>15</xdr:col>
      <xdr:colOff>101600</xdr:colOff>
      <xdr:row>37</xdr:row>
      <xdr:rowOff>169926</xdr:rowOff>
    </xdr:to>
    <xdr:sp macro="" textlink="">
      <xdr:nvSpPr>
        <xdr:cNvPr id="84" name="楕円 83"/>
        <xdr:cNvSpPr/>
      </xdr:nvSpPr>
      <xdr:spPr>
        <a:xfrm>
          <a:off x="2857500" y="64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161053</xdr:rowOff>
    </xdr:from>
    <xdr:ext cx="469744" cy="259045"/>
    <xdr:sp macro="" textlink="">
      <xdr:nvSpPr>
        <xdr:cNvPr id="85" name="テキスト ボックス 84"/>
        <xdr:cNvSpPr txBox="1"/>
      </xdr:nvSpPr>
      <xdr:spPr>
        <a:xfrm>
          <a:off x="2673428"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165481</xdr:rowOff>
    </xdr:from>
    <xdr:to>
      <xdr:col>10</xdr:col>
      <xdr:colOff>165100</xdr:colOff>
      <xdr:row>37</xdr:row>
      <xdr:rowOff>95631</xdr:rowOff>
    </xdr:to>
    <xdr:sp macro="" textlink="">
      <xdr:nvSpPr>
        <xdr:cNvPr id="86" name="楕円 85"/>
        <xdr:cNvSpPr/>
      </xdr:nvSpPr>
      <xdr:spPr>
        <a:xfrm>
          <a:off x="1968500" y="63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86758</xdr:rowOff>
    </xdr:from>
    <xdr:ext cx="469744" cy="259045"/>
    <xdr:sp macro="" textlink="">
      <xdr:nvSpPr>
        <xdr:cNvPr id="87" name="テキスト ボックス 86"/>
        <xdr:cNvSpPr txBox="1"/>
      </xdr:nvSpPr>
      <xdr:spPr>
        <a:xfrm>
          <a:off x="1784428" y="643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31750</xdr:rowOff>
    </xdr:from>
    <xdr:to>
      <xdr:col>6</xdr:col>
      <xdr:colOff>38100</xdr:colOff>
      <xdr:row>37</xdr:row>
      <xdr:rowOff>133350</xdr:rowOff>
    </xdr:to>
    <xdr:sp macro="" textlink="">
      <xdr:nvSpPr>
        <xdr:cNvPr id="88" name="楕円 87"/>
        <xdr:cNvSpPr/>
      </xdr:nvSpPr>
      <xdr:spPr>
        <a:xfrm>
          <a:off x="1079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124477</xdr:rowOff>
    </xdr:from>
    <xdr:ext cx="469744" cy="259045"/>
    <xdr:sp macro="" textlink="">
      <xdr:nvSpPr>
        <xdr:cNvPr id="89" name="テキスト ボックス 88"/>
        <xdr:cNvSpPr txBox="1"/>
      </xdr:nvSpPr>
      <xdr:spPr>
        <a:xfrm>
          <a:off x="895428"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103933</xdr:rowOff>
    </xdr:from>
    <xdr:to>
      <xdr:col>24</xdr:col>
      <xdr:colOff>63500</xdr:colOff>
      <xdr:row>57</xdr:row>
      <xdr:rowOff>121965</xdr:rowOff>
    </xdr:to>
    <xdr:cxnSp macro="">
      <xdr:nvCxnSpPr>
        <xdr:cNvPr id="116" name="直線コネクタ 115"/>
        <xdr:cNvCxnSpPr/>
      </xdr:nvCxnSpPr>
      <xdr:spPr>
        <a:xfrm flipV="1">
          <a:off x="3797300" y="9876583"/>
          <a:ext cx="838200" cy="1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121965</xdr:rowOff>
    </xdr:from>
    <xdr:to>
      <xdr:col>19</xdr:col>
      <xdr:colOff>177800</xdr:colOff>
      <xdr:row>57</xdr:row>
      <xdr:rowOff>154156</xdr:rowOff>
    </xdr:to>
    <xdr:cxnSp macro="">
      <xdr:nvCxnSpPr>
        <xdr:cNvPr id="119" name="直線コネクタ 118"/>
        <xdr:cNvCxnSpPr/>
      </xdr:nvCxnSpPr>
      <xdr:spPr>
        <a:xfrm flipV="1">
          <a:off x="2908300" y="9894615"/>
          <a:ext cx="889000" cy="3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143659</xdr:rowOff>
    </xdr:from>
    <xdr:to>
      <xdr:col>15</xdr:col>
      <xdr:colOff>50800</xdr:colOff>
      <xdr:row>57</xdr:row>
      <xdr:rowOff>154156</xdr:rowOff>
    </xdr:to>
    <xdr:cxnSp macro="">
      <xdr:nvCxnSpPr>
        <xdr:cNvPr id="122" name="直線コネクタ 121"/>
        <xdr:cNvCxnSpPr/>
      </xdr:nvCxnSpPr>
      <xdr:spPr>
        <a:xfrm>
          <a:off x="2019300" y="9916309"/>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143659</xdr:rowOff>
    </xdr:from>
    <xdr:to>
      <xdr:col>10</xdr:col>
      <xdr:colOff>114300</xdr:colOff>
      <xdr:row>57</xdr:row>
      <xdr:rowOff>164576</xdr:rowOff>
    </xdr:to>
    <xdr:cxnSp macro="">
      <xdr:nvCxnSpPr>
        <xdr:cNvPr id="125" name="直線コネクタ 124"/>
        <xdr:cNvCxnSpPr/>
      </xdr:nvCxnSpPr>
      <xdr:spPr>
        <a:xfrm flipV="1">
          <a:off x="1130300" y="9916309"/>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53133</xdr:rowOff>
    </xdr:from>
    <xdr:to>
      <xdr:col>24</xdr:col>
      <xdr:colOff>114300</xdr:colOff>
      <xdr:row>57</xdr:row>
      <xdr:rowOff>154733</xdr:rowOff>
    </xdr:to>
    <xdr:sp macro="" textlink="">
      <xdr:nvSpPr>
        <xdr:cNvPr id="135" name="楕円 134"/>
        <xdr:cNvSpPr/>
      </xdr:nvSpPr>
      <xdr:spPr>
        <a:xfrm>
          <a:off x="4584700" y="982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139510</xdr:rowOff>
    </xdr:from>
    <xdr:ext cx="534377" cy="259045"/>
    <xdr:sp macro="" textlink="">
      <xdr:nvSpPr>
        <xdr:cNvPr id="136" name="総務費該当値テキスト"/>
        <xdr:cNvSpPr txBox="1"/>
      </xdr:nvSpPr>
      <xdr:spPr>
        <a:xfrm>
          <a:off x="4686300" y="974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71165</xdr:rowOff>
    </xdr:from>
    <xdr:to>
      <xdr:col>20</xdr:col>
      <xdr:colOff>38100</xdr:colOff>
      <xdr:row>58</xdr:row>
      <xdr:rowOff>1315</xdr:rowOff>
    </xdr:to>
    <xdr:sp macro="" textlink="">
      <xdr:nvSpPr>
        <xdr:cNvPr id="137" name="楕円 136"/>
        <xdr:cNvSpPr/>
      </xdr:nvSpPr>
      <xdr:spPr>
        <a:xfrm>
          <a:off x="3746500" y="984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163892</xdr:rowOff>
    </xdr:from>
    <xdr:ext cx="534377" cy="259045"/>
    <xdr:sp macro="" textlink="">
      <xdr:nvSpPr>
        <xdr:cNvPr id="138" name="テキスト ボックス 137"/>
        <xdr:cNvSpPr txBox="1"/>
      </xdr:nvSpPr>
      <xdr:spPr>
        <a:xfrm>
          <a:off x="3530111" y="993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103356</xdr:rowOff>
    </xdr:from>
    <xdr:to>
      <xdr:col>15</xdr:col>
      <xdr:colOff>101600</xdr:colOff>
      <xdr:row>58</xdr:row>
      <xdr:rowOff>33506</xdr:rowOff>
    </xdr:to>
    <xdr:sp macro="" textlink="">
      <xdr:nvSpPr>
        <xdr:cNvPr id="139" name="楕円 138"/>
        <xdr:cNvSpPr/>
      </xdr:nvSpPr>
      <xdr:spPr>
        <a:xfrm>
          <a:off x="2857500" y="987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24633</xdr:rowOff>
    </xdr:from>
    <xdr:ext cx="534377" cy="259045"/>
    <xdr:sp macro="" textlink="">
      <xdr:nvSpPr>
        <xdr:cNvPr id="140" name="テキスト ボックス 139"/>
        <xdr:cNvSpPr txBox="1"/>
      </xdr:nvSpPr>
      <xdr:spPr>
        <a:xfrm>
          <a:off x="2641111" y="996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92859</xdr:rowOff>
    </xdr:from>
    <xdr:to>
      <xdr:col>10</xdr:col>
      <xdr:colOff>165100</xdr:colOff>
      <xdr:row>58</xdr:row>
      <xdr:rowOff>23009</xdr:rowOff>
    </xdr:to>
    <xdr:sp macro="" textlink="">
      <xdr:nvSpPr>
        <xdr:cNvPr id="141" name="楕円 140"/>
        <xdr:cNvSpPr/>
      </xdr:nvSpPr>
      <xdr:spPr>
        <a:xfrm>
          <a:off x="1968500" y="986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14136</xdr:rowOff>
    </xdr:from>
    <xdr:ext cx="534377" cy="259045"/>
    <xdr:sp macro="" textlink="">
      <xdr:nvSpPr>
        <xdr:cNvPr id="142" name="テキスト ボックス 141"/>
        <xdr:cNvSpPr txBox="1"/>
      </xdr:nvSpPr>
      <xdr:spPr>
        <a:xfrm>
          <a:off x="1752111" y="995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113776</xdr:rowOff>
    </xdr:from>
    <xdr:to>
      <xdr:col>6</xdr:col>
      <xdr:colOff>38100</xdr:colOff>
      <xdr:row>58</xdr:row>
      <xdr:rowOff>43926</xdr:rowOff>
    </xdr:to>
    <xdr:sp macro="" textlink="">
      <xdr:nvSpPr>
        <xdr:cNvPr id="143" name="楕円 142"/>
        <xdr:cNvSpPr/>
      </xdr:nvSpPr>
      <xdr:spPr>
        <a:xfrm>
          <a:off x="1079500" y="988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35053</xdr:rowOff>
    </xdr:from>
    <xdr:ext cx="534377" cy="259045"/>
    <xdr:sp macro="" textlink="">
      <xdr:nvSpPr>
        <xdr:cNvPr id="144" name="テキスト ボックス 143"/>
        <xdr:cNvSpPr txBox="1"/>
      </xdr:nvSpPr>
      <xdr:spPr>
        <a:xfrm>
          <a:off x="863111" y="997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41729</xdr:rowOff>
    </xdr:from>
    <xdr:to>
      <xdr:col>24</xdr:col>
      <xdr:colOff>63500</xdr:colOff>
      <xdr:row>78</xdr:row>
      <xdr:rowOff>52724</xdr:rowOff>
    </xdr:to>
    <xdr:cxnSp macro="">
      <xdr:nvCxnSpPr>
        <xdr:cNvPr id="176" name="直線コネクタ 175"/>
        <xdr:cNvCxnSpPr/>
      </xdr:nvCxnSpPr>
      <xdr:spPr>
        <a:xfrm flipV="1">
          <a:off x="3797300" y="13414829"/>
          <a:ext cx="8382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52724</xdr:rowOff>
    </xdr:from>
    <xdr:to>
      <xdr:col>19</xdr:col>
      <xdr:colOff>177800</xdr:colOff>
      <xdr:row>78</xdr:row>
      <xdr:rowOff>67125</xdr:rowOff>
    </xdr:to>
    <xdr:cxnSp macro="">
      <xdr:nvCxnSpPr>
        <xdr:cNvPr id="179" name="直線コネクタ 178"/>
        <xdr:cNvCxnSpPr/>
      </xdr:nvCxnSpPr>
      <xdr:spPr>
        <a:xfrm flipV="1">
          <a:off x="2908300" y="13425824"/>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32552</xdr:rowOff>
    </xdr:from>
    <xdr:to>
      <xdr:col>15</xdr:col>
      <xdr:colOff>50800</xdr:colOff>
      <xdr:row>78</xdr:row>
      <xdr:rowOff>67125</xdr:rowOff>
    </xdr:to>
    <xdr:cxnSp macro="">
      <xdr:nvCxnSpPr>
        <xdr:cNvPr id="182" name="直線コネクタ 181"/>
        <xdr:cNvCxnSpPr/>
      </xdr:nvCxnSpPr>
      <xdr:spPr>
        <a:xfrm>
          <a:off x="2019300" y="13405652"/>
          <a:ext cx="889000" cy="3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32552</xdr:rowOff>
    </xdr:from>
    <xdr:to>
      <xdr:col>10</xdr:col>
      <xdr:colOff>114300</xdr:colOff>
      <xdr:row>78</xdr:row>
      <xdr:rowOff>140571</xdr:rowOff>
    </xdr:to>
    <xdr:cxnSp macro="">
      <xdr:nvCxnSpPr>
        <xdr:cNvPr id="185" name="直線コネクタ 184"/>
        <xdr:cNvCxnSpPr/>
      </xdr:nvCxnSpPr>
      <xdr:spPr>
        <a:xfrm flipV="1">
          <a:off x="1130300" y="13405652"/>
          <a:ext cx="889000" cy="10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162379</xdr:rowOff>
    </xdr:from>
    <xdr:to>
      <xdr:col>24</xdr:col>
      <xdr:colOff>114300</xdr:colOff>
      <xdr:row>78</xdr:row>
      <xdr:rowOff>92529</xdr:rowOff>
    </xdr:to>
    <xdr:sp macro="" textlink="">
      <xdr:nvSpPr>
        <xdr:cNvPr id="195" name="楕円 194"/>
        <xdr:cNvSpPr/>
      </xdr:nvSpPr>
      <xdr:spPr>
        <a:xfrm>
          <a:off x="4584700" y="1336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77306</xdr:rowOff>
    </xdr:from>
    <xdr:ext cx="599010" cy="259045"/>
    <xdr:sp macro="" textlink="">
      <xdr:nvSpPr>
        <xdr:cNvPr id="196" name="民生費該当値テキスト"/>
        <xdr:cNvSpPr txBox="1"/>
      </xdr:nvSpPr>
      <xdr:spPr>
        <a:xfrm>
          <a:off x="4686300" y="132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1924</xdr:rowOff>
    </xdr:from>
    <xdr:to>
      <xdr:col>20</xdr:col>
      <xdr:colOff>38100</xdr:colOff>
      <xdr:row>78</xdr:row>
      <xdr:rowOff>103524</xdr:rowOff>
    </xdr:to>
    <xdr:sp macro="" textlink="">
      <xdr:nvSpPr>
        <xdr:cNvPr id="197" name="楕円 196"/>
        <xdr:cNvSpPr/>
      </xdr:nvSpPr>
      <xdr:spPr>
        <a:xfrm>
          <a:off x="3746500" y="1337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94651</xdr:rowOff>
    </xdr:from>
    <xdr:ext cx="599010" cy="259045"/>
    <xdr:sp macro="" textlink="">
      <xdr:nvSpPr>
        <xdr:cNvPr id="198" name="テキスト ボックス 197"/>
        <xdr:cNvSpPr txBox="1"/>
      </xdr:nvSpPr>
      <xdr:spPr>
        <a:xfrm>
          <a:off x="3497795" y="1346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16325</xdr:rowOff>
    </xdr:from>
    <xdr:to>
      <xdr:col>15</xdr:col>
      <xdr:colOff>101600</xdr:colOff>
      <xdr:row>78</xdr:row>
      <xdr:rowOff>117925</xdr:rowOff>
    </xdr:to>
    <xdr:sp macro="" textlink="">
      <xdr:nvSpPr>
        <xdr:cNvPr id="199" name="楕円 198"/>
        <xdr:cNvSpPr/>
      </xdr:nvSpPr>
      <xdr:spPr>
        <a:xfrm>
          <a:off x="2857500" y="133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109052</xdr:rowOff>
    </xdr:from>
    <xdr:ext cx="599010" cy="259045"/>
    <xdr:sp macro="" textlink="">
      <xdr:nvSpPr>
        <xdr:cNvPr id="200" name="テキスト ボックス 199"/>
        <xdr:cNvSpPr txBox="1"/>
      </xdr:nvSpPr>
      <xdr:spPr>
        <a:xfrm>
          <a:off x="2608795" y="1348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153202</xdr:rowOff>
    </xdr:from>
    <xdr:to>
      <xdr:col>10</xdr:col>
      <xdr:colOff>165100</xdr:colOff>
      <xdr:row>78</xdr:row>
      <xdr:rowOff>83352</xdr:rowOff>
    </xdr:to>
    <xdr:sp macro="" textlink="">
      <xdr:nvSpPr>
        <xdr:cNvPr id="201" name="楕円 200"/>
        <xdr:cNvSpPr/>
      </xdr:nvSpPr>
      <xdr:spPr>
        <a:xfrm>
          <a:off x="1968500" y="1335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74479</xdr:rowOff>
    </xdr:from>
    <xdr:ext cx="599010" cy="259045"/>
    <xdr:sp macro="" textlink="">
      <xdr:nvSpPr>
        <xdr:cNvPr id="202" name="テキスト ボックス 201"/>
        <xdr:cNvSpPr txBox="1"/>
      </xdr:nvSpPr>
      <xdr:spPr>
        <a:xfrm>
          <a:off x="1719795" y="1344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89771</xdr:rowOff>
    </xdr:from>
    <xdr:to>
      <xdr:col>6</xdr:col>
      <xdr:colOff>38100</xdr:colOff>
      <xdr:row>79</xdr:row>
      <xdr:rowOff>19921</xdr:rowOff>
    </xdr:to>
    <xdr:sp macro="" textlink="">
      <xdr:nvSpPr>
        <xdr:cNvPr id="203" name="楕円 202"/>
        <xdr:cNvSpPr/>
      </xdr:nvSpPr>
      <xdr:spPr>
        <a:xfrm>
          <a:off x="1079500" y="1346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11048</xdr:rowOff>
    </xdr:from>
    <xdr:ext cx="599010" cy="259045"/>
    <xdr:sp macro="" textlink="">
      <xdr:nvSpPr>
        <xdr:cNvPr id="204" name="テキスト ボックス 203"/>
        <xdr:cNvSpPr txBox="1"/>
      </xdr:nvSpPr>
      <xdr:spPr>
        <a:xfrm>
          <a:off x="830795" y="1355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113708</xdr:rowOff>
    </xdr:from>
    <xdr:to>
      <xdr:col>24</xdr:col>
      <xdr:colOff>63500</xdr:colOff>
      <xdr:row>94</xdr:row>
      <xdr:rowOff>147610</xdr:rowOff>
    </xdr:to>
    <xdr:cxnSp macro="">
      <xdr:nvCxnSpPr>
        <xdr:cNvPr id="232" name="直線コネクタ 231"/>
        <xdr:cNvCxnSpPr/>
      </xdr:nvCxnSpPr>
      <xdr:spPr>
        <a:xfrm flipV="1">
          <a:off x="3797300" y="16230008"/>
          <a:ext cx="838200" cy="3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77887</xdr:rowOff>
    </xdr:from>
    <xdr:to>
      <xdr:col>19</xdr:col>
      <xdr:colOff>177800</xdr:colOff>
      <xdr:row>94</xdr:row>
      <xdr:rowOff>147610</xdr:rowOff>
    </xdr:to>
    <xdr:cxnSp macro="">
      <xdr:nvCxnSpPr>
        <xdr:cNvPr id="235" name="直線コネクタ 234"/>
        <xdr:cNvCxnSpPr/>
      </xdr:nvCxnSpPr>
      <xdr:spPr>
        <a:xfrm>
          <a:off x="2908300" y="16194187"/>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77887</xdr:rowOff>
    </xdr:from>
    <xdr:to>
      <xdr:col>15</xdr:col>
      <xdr:colOff>50800</xdr:colOff>
      <xdr:row>94</xdr:row>
      <xdr:rowOff>102781</xdr:rowOff>
    </xdr:to>
    <xdr:cxnSp macro="">
      <xdr:nvCxnSpPr>
        <xdr:cNvPr id="238" name="直線コネクタ 237"/>
        <xdr:cNvCxnSpPr/>
      </xdr:nvCxnSpPr>
      <xdr:spPr>
        <a:xfrm flipV="1">
          <a:off x="2019300" y="16194187"/>
          <a:ext cx="889000" cy="2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127402</xdr:rowOff>
    </xdr:from>
    <xdr:to>
      <xdr:col>10</xdr:col>
      <xdr:colOff>114300</xdr:colOff>
      <xdr:row>94</xdr:row>
      <xdr:rowOff>102781</xdr:rowOff>
    </xdr:to>
    <xdr:cxnSp macro="">
      <xdr:nvCxnSpPr>
        <xdr:cNvPr id="241" name="直線コネクタ 240"/>
        <xdr:cNvCxnSpPr/>
      </xdr:nvCxnSpPr>
      <xdr:spPr>
        <a:xfrm>
          <a:off x="1130300" y="16072252"/>
          <a:ext cx="889000" cy="14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122054</xdr:rowOff>
    </xdr:from>
    <xdr:ext cx="534377" cy="259045"/>
    <xdr:sp macro="" textlink="">
      <xdr:nvSpPr>
        <xdr:cNvPr id="245" name="テキスト ボックス 244"/>
        <xdr:cNvSpPr txBox="1"/>
      </xdr:nvSpPr>
      <xdr:spPr>
        <a:xfrm>
          <a:off x="863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62908</xdr:rowOff>
    </xdr:from>
    <xdr:to>
      <xdr:col>24</xdr:col>
      <xdr:colOff>114300</xdr:colOff>
      <xdr:row>94</xdr:row>
      <xdr:rowOff>164508</xdr:rowOff>
    </xdr:to>
    <xdr:sp macro="" textlink="">
      <xdr:nvSpPr>
        <xdr:cNvPr id="251" name="楕円 250"/>
        <xdr:cNvSpPr/>
      </xdr:nvSpPr>
      <xdr:spPr>
        <a:xfrm>
          <a:off x="4584700" y="1617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85785</xdr:rowOff>
    </xdr:from>
    <xdr:ext cx="534377" cy="259045"/>
    <xdr:sp macro="" textlink="">
      <xdr:nvSpPr>
        <xdr:cNvPr id="252" name="衛生費該当値テキスト"/>
        <xdr:cNvSpPr txBox="1"/>
      </xdr:nvSpPr>
      <xdr:spPr>
        <a:xfrm>
          <a:off x="4686300" y="1603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96810</xdr:rowOff>
    </xdr:from>
    <xdr:to>
      <xdr:col>20</xdr:col>
      <xdr:colOff>38100</xdr:colOff>
      <xdr:row>95</xdr:row>
      <xdr:rowOff>26960</xdr:rowOff>
    </xdr:to>
    <xdr:sp macro="" textlink="">
      <xdr:nvSpPr>
        <xdr:cNvPr id="253" name="楕円 252"/>
        <xdr:cNvSpPr/>
      </xdr:nvSpPr>
      <xdr:spPr>
        <a:xfrm>
          <a:off x="3746500" y="162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43487</xdr:rowOff>
    </xdr:from>
    <xdr:ext cx="534377" cy="259045"/>
    <xdr:sp macro="" textlink="">
      <xdr:nvSpPr>
        <xdr:cNvPr id="254" name="テキスト ボックス 253"/>
        <xdr:cNvSpPr txBox="1"/>
      </xdr:nvSpPr>
      <xdr:spPr>
        <a:xfrm>
          <a:off x="3530111" y="1598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27087</xdr:rowOff>
    </xdr:from>
    <xdr:to>
      <xdr:col>15</xdr:col>
      <xdr:colOff>101600</xdr:colOff>
      <xdr:row>94</xdr:row>
      <xdr:rowOff>128687</xdr:rowOff>
    </xdr:to>
    <xdr:sp macro="" textlink="">
      <xdr:nvSpPr>
        <xdr:cNvPr id="255" name="楕円 254"/>
        <xdr:cNvSpPr/>
      </xdr:nvSpPr>
      <xdr:spPr>
        <a:xfrm>
          <a:off x="2857500" y="1614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145214</xdr:rowOff>
    </xdr:from>
    <xdr:ext cx="534377" cy="259045"/>
    <xdr:sp macro="" textlink="">
      <xdr:nvSpPr>
        <xdr:cNvPr id="256" name="テキスト ボックス 255"/>
        <xdr:cNvSpPr txBox="1"/>
      </xdr:nvSpPr>
      <xdr:spPr>
        <a:xfrm>
          <a:off x="2641111" y="1591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51981</xdr:rowOff>
    </xdr:from>
    <xdr:to>
      <xdr:col>10</xdr:col>
      <xdr:colOff>165100</xdr:colOff>
      <xdr:row>94</xdr:row>
      <xdr:rowOff>153581</xdr:rowOff>
    </xdr:to>
    <xdr:sp macro="" textlink="">
      <xdr:nvSpPr>
        <xdr:cNvPr id="257" name="楕円 256"/>
        <xdr:cNvSpPr/>
      </xdr:nvSpPr>
      <xdr:spPr>
        <a:xfrm>
          <a:off x="1968500" y="1616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170108</xdr:rowOff>
    </xdr:from>
    <xdr:ext cx="534377" cy="259045"/>
    <xdr:sp macro="" textlink="">
      <xdr:nvSpPr>
        <xdr:cNvPr id="258" name="テキスト ボックス 257"/>
        <xdr:cNvSpPr txBox="1"/>
      </xdr:nvSpPr>
      <xdr:spPr>
        <a:xfrm>
          <a:off x="1752111" y="1594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76602</xdr:rowOff>
    </xdr:from>
    <xdr:to>
      <xdr:col>6</xdr:col>
      <xdr:colOff>38100</xdr:colOff>
      <xdr:row>94</xdr:row>
      <xdr:rowOff>6752</xdr:rowOff>
    </xdr:to>
    <xdr:sp macro="" textlink="">
      <xdr:nvSpPr>
        <xdr:cNvPr id="259" name="楕円 258"/>
        <xdr:cNvSpPr/>
      </xdr:nvSpPr>
      <xdr:spPr>
        <a:xfrm>
          <a:off x="1079500" y="1602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23279</xdr:rowOff>
    </xdr:from>
    <xdr:ext cx="534377" cy="259045"/>
    <xdr:sp macro="" textlink="">
      <xdr:nvSpPr>
        <xdr:cNvPr id="260" name="テキスト ボックス 259"/>
        <xdr:cNvSpPr txBox="1"/>
      </xdr:nvSpPr>
      <xdr:spPr>
        <a:xfrm>
          <a:off x="863111" y="1579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139071</xdr:rowOff>
    </xdr:from>
    <xdr:to>
      <xdr:col>55</xdr:col>
      <xdr:colOff>0</xdr:colOff>
      <xdr:row>37</xdr:row>
      <xdr:rowOff>139300</xdr:rowOff>
    </xdr:to>
    <xdr:cxnSp macro="">
      <xdr:nvCxnSpPr>
        <xdr:cNvPr id="285" name="直線コネクタ 284"/>
        <xdr:cNvCxnSpPr/>
      </xdr:nvCxnSpPr>
      <xdr:spPr>
        <a:xfrm flipV="1">
          <a:off x="9639300" y="648272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139300</xdr:rowOff>
    </xdr:from>
    <xdr:to>
      <xdr:col>50</xdr:col>
      <xdr:colOff>114300</xdr:colOff>
      <xdr:row>37</xdr:row>
      <xdr:rowOff>139643</xdr:rowOff>
    </xdr:to>
    <xdr:cxnSp macro="">
      <xdr:nvCxnSpPr>
        <xdr:cNvPr id="288" name="直線コネクタ 287"/>
        <xdr:cNvCxnSpPr/>
      </xdr:nvCxnSpPr>
      <xdr:spPr>
        <a:xfrm flipV="1">
          <a:off x="8750300" y="6482950"/>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139643</xdr:rowOff>
    </xdr:from>
    <xdr:to>
      <xdr:col>45</xdr:col>
      <xdr:colOff>177800</xdr:colOff>
      <xdr:row>37</xdr:row>
      <xdr:rowOff>153359</xdr:rowOff>
    </xdr:to>
    <xdr:cxnSp macro="">
      <xdr:nvCxnSpPr>
        <xdr:cNvPr id="291" name="直線コネクタ 290"/>
        <xdr:cNvCxnSpPr/>
      </xdr:nvCxnSpPr>
      <xdr:spPr>
        <a:xfrm flipV="1">
          <a:off x="7861300" y="648329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150559</xdr:rowOff>
    </xdr:from>
    <xdr:to>
      <xdr:col>41</xdr:col>
      <xdr:colOff>50800</xdr:colOff>
      <xdr:row>37</xdr:row>
      <xdr:rowOff>153359</xdr:rowOff>
    </xdr:to>
    <xdr:cxnSp macro="">
      <xdr:nvCxnSpPr>
        <xdr:cNvPr id="294" name="直線コネクタ 293"/>
        <xdr:cNvCxnSpPr/>
      </xdr:nvCxnSpPr>
      <xdr:spPr>
        <a:xfrm>
          <a:off x="6972300" y="6494209"/>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88271</xdr:rowOff>
    </xdr:from>
    <xdr:to>
      <xdr:col>55</xdr:col>
      <xdr:colOff>50800</xdr:colOff>
      <xdr:row>38</xdr:row>
      <xdr:rowOff>18421</xdr:rowOff>
    </xdr:to>
    <xdr:sp macro="" textlink="">
      <xdr:nvSpPr>
        <xdr:cNvPr id="304" name="楕円 303"/>
        <xdr:cNvSpPr/>
      </xdr:nvSpPr>
      <xdr:spPr>
        <a:xfrm>
          <a:off x="10426700" y="643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46524</xdr:rowOff>
    </xdr:from>
    <xdr:ext cx="469744" cy="259045"/>
    <xdr:sp macro="" textlink="">
      <xdr:nvSpPr>
        <xdr:cNvPr id="305" name="労働費該当値テキスト"/>
        <xdr:cNvSpPr txBox="1"/>
      </xdr:nvSpPr>
      <xdr:spPr>
        <a:xfrm>
          <a:off x="10528300" y="63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88500</xdr:rowOff>
    </xdr:from>
    <xdr:to>
      <xdr:col>50</xdr:col>
      <xdr:colOff>165100</xdr:colOff>
      <xdr:row>38</xdr:row>
      <xdr:rowOff>18650</xdr:rowOff>
    </xdr:to>
    <xdr:sp macro="" textlink="">
      <xdr:nvSpPr>
        <xdr:cNvPr id="306" name="楕円 305"/>
        <xdr:cNvSpPr/>
      </xdr:nvSpPr>
      <xdr:spPr>
        <a:xfrm>
          <a:off x="9588500" y="643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9777</xdr:rowOff>
    </xdr:from>
    <xdr:ext cx="469744" cy="259045"/>
    <xdr:sp macro="" textlink="">
      <xdr:nvSpPr>
        <xdr:cNvPr id="307" name="テキスト ボックス 306"/>
        <xdr:cNvSpPr txBox="1"/>
      </xdr:nvSpPr>
      <xdr:spPr>
        <a:xfrm>
          <a:off x="9404428" y="652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88843</xdr:rowOff>
    </xdr:from>
    <xdr:to>
      <xdr:col>46</xdr:col>
      <xdr:colOff>38100</xdr:colOff>
      <xdr:row>38</xdr:row>
      <xdr:rowOff>18993</xdr:rowOff>
    </xdr:to>
    <xdr:sp macro="" textlink="">
      <xdr:nvSpPr>
        <xdr:cNvPr id="308" name="楕円 307"/>
        <xdr:cNvSpPr/>
      </xdr:nvSpPr>
      <xdr:spPr>
        <a:xfrm>
          <a:off x="8699500" y="64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10120</xdr:rowOff>
    </xdr:from>
    <xdr:ext cx="469744" cy="259045"/>
    <xdr:sp macro="" textlink="">
      <xdr:nvSpPr>
        <xdr:cNvPr id="309" name="テキスト ボックス 308"/>
        <xdr:cNvSpPr txBox="1"/>
      </xdr:nvSpPr>
      <xdr:spPr>
        <a:xfrm>
          <a:off x="8515428" y="65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102559</xdr:rowOff>
    </xdr:from>
    <xdr:to>
      <xdr:col>41</xdr:col>
      <xdr:colOff>101600</xdr:colOff>
      <xdr:row>38</xdr:row>
      <xdr:rowOff>32709</xdr:rowOff>
    </xdr:to>
    <xdr:sp macro="" textlink="">
      <xdr:nvSpPr>
        <xdr:cNvPr id="310" name="楕円 309"/>
        <xdr:cNvSpPr/>
      </xdr:nvSpPr>
      <xdr:spPr>
        <a:xfrm>
          <a:off x="7810500" y="644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23836</xdr:rowOff>
    </xdr:from>
    <xdr:ext cx="378565" cy="259045"/>
    <xdr:sp macro="" textlink="">
      <xdr:nvSpPr>
        <xdr:cNvPr id="311" name="テキスト ボックス 310"/>
        <xdr:cNvSpPr txBox="1"/>
      </xdr:nvSpPr>
      <xdr:spPr>
        <a:xfrm>
          <a:off x="7672017" y="6538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99759</xdr:rowOff>
    </xdr:from>
    <xdr:to>
      <xdr:col>36</xdr:col>
      <xdr:colOff>165100</xdr:colOff>
      <xdr:row>38</xdr:row>
      <xdr:rowOff>29908</xdr:rowOff>
    </xdr:to>
    <xdr:sp macro="" textlink="">
      <xdr:nvSpPr>
        <xdr:cNvPr id="312" name="楕円 311"/>
        <xdr:cNvSpPr/>
      </xdr:nvSpPr>
      <xdr:spPr>
        <a:xfrm>
          <a:off x="6921500" y="64434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21035</xdr:rowOff>
    </xdr:from>
    <xdr:ext cx="378565" cy="259045"/>
    <xdr:sp macro="" textlink="">
      <xdr:nvSpPr>
        <xdr:cNvPr id="313" name="テキスト ボックス 312"/>
        <xdr:cNvSpPr txBox="1"/>
      </xdr:nvSpPr>
      <xdr:spPr>
        <a:xfrm>
          <a:off x="6783017" y="6536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9223</xdr:rowOff>
    </xdr:from>
    <xdr:to>
      <xdr:col>55</xdr:col>
      <xdr:colOff>0</xdr:colOff>
      <xdr:row>59</xdr:row>
      <xdr:rowOff>23179</xdr:rowOff>
    </xdr:to>
    <xdr:cxnSp macro="">
      <xdr:nvCxnSpPr>
        <xdr:cNvPr id="344" name="直線コネクタ 343"/>
        <xdr:cNvCxnSpPr/>
      </xdr:nvCxnSpPr>
      <xdr:spPr>
        <a:xfrm flipV="1">
          <a:off x="9639300" y="10124773"/>
          <a:ext cx="838200" cy="1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10770</xdr:rowOff>
    </xdr:from>
    <xdr:to>
      <xdr:col>50</xdr:col>
      <xdr:colOff>114300</xdr:colOff>
      <xdr:row>59</xdr:row>
      <xdr:rowOff>23179</xdr:rowOff>
    </xdr:to>
    <xdr:cxnSp macro="">
      <xdr:nvCxnSpPr>
        <xdr:cNvPr id="347" name="直線コネクタ 346"/>
        <xdr:cNvCxnSpPr/>
      </xdr:nvCxnSpPr>
      <xdr:spPr>
        <a:xfrm>
          <a:off x="8750300" y="10126320"/>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8679</xdr:rowOff>
    </xdr:from>
    <xdr:to>
      <xdr:col>45</xdr:col>
      <xdr:colOff>177800</xdr:colOff>
      <xdr:row>59</xdr:row>
      <xdr:rowOff>10770</xdr:rowOff>
    </xdr:to>
    <xdr:cxnSp macro="">
      <xdr:nvCxnSpPr>
        <xdr:cNvPr id="350" name="直線コネクタ 349"/>
        <xdr:cNvCxnSpPr/>
      </xdr:nvCxnSpPr>
      <xdr:spPr>
        <a:xfrm>
          <a:off x="7861300" y="10124229"/>
          <a:ext cx="8890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8679</xdr:rowOff>
    </xdr:from>
    <xdr:to>
      <xdr:col>41</xdr:col>
      <xdr:colOff>50800</xdr:colOff>
      <xdr:row>59</xdr:row>
      <xdr:rowOff>24094</xdr:rowOff>
    </xdr:to>
    <xdr:cxnSp macro="">
      <xdr:nvCxnSpPr>
        <xdr:cNvPr id="353" name="直線コネクタ 352"/>
        <xdr:cNvCxnSpPr/>
      </xdr:nvCxnSpPr>
      <xdr:spPr>
        <a:xfrm flipV="1">
          <a:off x="6972300" y="10124229"/>
          <a:ext cx="889000" cy="1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129873</xdr:rowOff>
    </xdr:from>
    <xdr:to>
      <xdr:col>55</xdr:col>
      <xdr:colOff>50800</xdr:colOff>
      <xdr:row>59</xdr:row>
      <xdr:rowOff>60023</xdr:rowOff>
    </xdr:to>
    <xdr:sp macro="" textlink="">
      <xdr:nvSpPr>
        <xdr:cNvPr id="363" name="楕円 362"/>
        <xdr:cNvSpPr/>
      </xdr:nvSpPr>
      <xdr:spPr>
        <a:xfrm>
          <a:off x="10426700" y="1007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50323</xdr:rowOff>
    </xdr:from>
    <xdr:ext cx="469744" cy="259045"/>
    <xdr:sp macro="" textlink="">
      <xdr:nvSpPr>
        <xdr:cNvPr id="364" name="農林水産業費該当値テキスト"/>
        <xdr:cNvSpPr txBox="1"/>
      </xdr:nvSpPr>
      <xdr:spPr>
        <a:xfrm>
          <a:off x="10528300" y="999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143829</xdr:rowOff>
    </xdr:from>
    <xdr:to>
      <xdr:col>50</xdr:col>
      <xdr:colOff>165100</xdr:colOff>
      <xdr:row>59</xdr:row>
      <xdr:rowOff>73979</xdr:rowOff>
    </xdr:to>
    <xdr:sp macro="" textlink="">
      <xdr:nvSpPr>
        <xdr:cNvPr id="365" name="楕円 364"/>
        <xdr:cNvSpPr/>
      </xdr:nvSpPr>
      <xdr:spPr>
        <a:xfrm>
          <a:off x="9588500" y="1008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65106</xdr:rowOff>
    </xdr:from>
    <xdr:ext cx="469744" cy="259045"/>
    <xdr:sp macro="" textlink="">
      <xdr:nvSpPr>
        <xdr:cNvPr id="366" name="テキスト ボックス 365"/>
        <xdr:cNvSpPr txBox="1"/>
      </xdr:nvSpPr>
      <xdr:spPr>
        <a:xfrm>
          <a:off x="9404428" y="10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131420</xdr:rowOff>
    </xdr:from>
    <xdr:to>
      <xdr:col>46</xdr:col>
      <xdr:colOff>38100</xdr:colOff>
      <xdr:row>59</xdr:row>
      <xdr:rowOff>61570</xdr:rowOff>
    </xdr:to>
    <xdr:sp macro="" textlink="">
      <xdr:nvSpPr>
        <xdr:cNvPr id="367" name="楕円 366"/>
        <xdr:cNvSpPr/>
      </xdr:nvSpPr>
      <xdr:spPr>
        <a:xfrm>
          <a:off x="8699500" y="100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52697</xdr:rowOff>
    </xdr:from>
    <xdr:ext cx="469744" cy="259045"/>
    <xdr:sp macro="" textlink="">
      <xdr:nvSpPr>
        <xdr:cNvPr id="368" name="テキスト ボックス 367"/>
        <xdr:cNvSpPr txBox="1"/>
      </xdr:nvSpPr>
      <xdr:spPr>
        <a:xfrm>
          <a:off x="8515428" y="1016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129329</xdr:rowOff>
    </xdr:from>
    <xdr:to>
      <xdr:col>41</xdr:col>
      <xdr:colOff>101600</xdr:colOff>
      <xdr:row>59</xdr:row>
      <xdr:rowOff>59479</xdr:rowOff>
    </xdr:to>
    <xdr:sp macro="" textlink="">
      <xdr:nvSpPr>
        <xdr:cNvPr id="369" name="楕円 368"/>
        <xdr:cNvSpPr/>
      </xdr:nvSpPr>
      <xdr:spPr>
        <a:xfrm>
          <a:off x="7810500" y="1007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50606</xdr:rowOff>
    </xdr:from>
    <xdr:ext cx="469744" cy="259045"/>
    <xdr:sp macro="" textlink="">
      <xdr:nvSpPr>
        <xdr:cNvPr id="370" name="テキスト ボックス 369"/>
        <xdr:cNvSpPr txBox="1"/>
      </xdr:nvSpPr>
      <xdr:spPr>
        <a:xfrm>
          <a:off x="7626428" y="1016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144744</xdr:rowOff>
    </xdr:from>
    <xdr:to>
      <xdr:col>36</xdr:col>
      <xdr:colOff>165100</xdr:colOff>
      <xdr:row>59</xdr:row>
      <xdr:rowOff>74894</xdr:rowOff>
    </xdr:to>
    <xdr:sp macro="" textlink="">
      <xdr:nvSpPr>
        <xdr:cNvPr id="371" name="楕円 370"/>
        <xdr:cNvSpPr/>
      </xdr:nvSpPr>
      <xdr:spPr>
        <a:xfrm>
          <a:off x="6921500" y="1008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66021</xdr:rowOff>
    </xdr:from>
    <xdr:ext cx="469744" cy="259045"/>
    <xdr:sp macro="" textlink="">
      <xdr:nvSpPr>
        <xdr:cNvPr id="372" name="テキスト ボックス 371"/>
        <xdr:cNvSpPr txBox="1"/>
      </xdr:nvSpPr>
      <xdr:spPr>
        <a:xfrm>
          <a:off x="6737428" y="1018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69062</xdr:rowOff>
    </xdr:from>
    <xdr:to>
      <xdr:col>55</xdr:col>
      <xdr:colOff>0</xdr:colOff>
      <xdr:row>78</xdr:row>
      <xdr:rowOff>76355</xdr:rowOff>
    </xdr:to>
    <xdr:cxnSp macro="">
      <xdr:nvCxnSpPr>
        <xdr:cNvPr id="399" name="直線コネクタ 398"/>
        <xdr:cNvCxnSpPr/>
      </xdr:nvCxnSpPr>
      <xdr:spPr>
        <a:xfrm flipV="1">
          <a:off x="9639300" y="13442162"/>
          <a:ext cx="8382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53358</xdr:rowOff>
    </xdr:from>
    <xdr:to>
      <xdr:col>50</xdr:col>
      <xdr:colOff>114300</xdr:colOff>
      <xdr:row>78</xdr:row>
      <xdr:rowOff>76355</xdr:rowOff>
    </xdr:to>
    <xdr:cxnSp macro="">
      <xdr:nvCxnSpPr>
        <xdr:cNvPr id="402" name="直線コネクタ 401"/>
        <xdr:cNvCxnSpPr/>
      </xdr:nvCxnSpPr>
      <xdr:spPr>
        <a:xfrm>
          <a:off x="8750300" y="13426458"/>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24532</xdr:rowOff>
    </xdr:from>
    <xdr:to>
      <xdr:col>45</xdr:col>
      <xdr:colOff>177800</xdr:colOff>
      <xdr:row>78</xdr:row>
      <xdr:rowOff>53358</xdr:rowOff>
    </xdr:to>
    <xdr:cxnSp macro="">
      <xdr:nvCxnSpPr>
        <xdr:cNvPr id="405" name="直線コネクタ 404"/>
        <xdr:cNvCxnSpPr/>
      </xdr:nvCxnSpPr>
      <xdr:spPr>
        <a:xfrm>
          <a:off x="7861300" y="13397632"/>
          <a:ext cx="889000" cy="2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147267</xdr:rowOff>
    </xdr:from>
    <xdr:to>
      <xdr:col>41</xdr:col>
      <xdr:colOff>50800</xdr:colOff>
      <xdr:row>78</xdr:row>
      <xdr:rowOff>24532</xdr:rowOff>
    </xdr:to>
    <xdr:cxnSp macro="">
      <xdr:nvCxnSpPr>
        <xdr:cNvPr id="408" name="直線コネクタ 407"/>
        <xdr:cNvCxnSpPr/>
      </xdr:nvCxnSpPr>
      <xdr:spPr>
        <a:xfrm>
          <a:off x="6972300" y="13348917"/>
          <a:ext cx="889000" cy="4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18262</xdr:rowOff>
    </xdr:from>
    <xdr:to>
      <xdr:col>55</xdr:col>
      <xdr:colOff>50800</xdr:colOff>
      <xdr:row>78</xdr:row>
      <xdr:rowOff>119862</xdr:rowOff>
    </xdr:to>
    <xdr:sp macro="" textlink="">
      <xdr:nvSpPr>
        <xdr:cNvPr id="418" name="楕円 417"/>
        <xdr:cNvSpPr/>
      </xdr:nvSpPr>
      <xdr:spPr>
        <a:xfrm>
          <a:off x="10426700" y="133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104639</xdr:rowOff>
    </xdr:from>
    <xdr:ext cx="469744" cy="259045"/>
    <xdr:sp macro="" textlink="">
      <xdr:nvSpPr>
        <xdr:cNvPr id="419" name="商工費該当値テキスト"/>
        <xdr:cNvSpPr txBox="1"/>
      </xdr:nvSpPr>
      <xdr:spPr>
        <a:xfrm>
          <a:off x="10528300" y="1330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25555</xdr:rowOff>
    </xdr:from>
    <xdr:to>
      <xdr:col>50</xdr:col>
      <xdr:colOff>165100</xdr:colOff>
      <xdr:row>78</xdr:row>
      <xdr:rowOff>127155</xdr:rowOff>
    </xdr:to>
    <xdr:sp macro="" textlink="">
      <xdr:nvSpPr>
        <xdr:cNvPr id="420" name="楕円 419"/>
        <xdr:cNvSpPr/>
      </xdr:nvSpPr>
      <xdr:spPr>
        <a:xfrm>
          <a:off x="9588500" y="133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118282</xdr:rowOff>
    </xdr:from>
    <xdr:ext cx="469744" cy="259045"/>
    <xdr:sp macro="" textlink="">
      <xdr:nvSpPr>
        <xdr:cNvPr id="421" name="テキスト ボックス 420"/>
        <xdr:cNvSpPr txBox="1"/>
      </xdr:nvSpPr>
      <xdr:spPr>
        <a:xfrm>
          <a:off x="9404428" y="1349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2558</xdr:rowOff>
    </xdr:from>
    <xdr:to>
      <xdr:col>46</xdr:col>
      <xdr:colOff>38100</xdr:colOff>
      <xdr:row>78</xdr:row>
      <xdr:rowOff>104158</xdr:rowOff>
    </xdr:to>
    <xdr:sp macro="" textlink="">
      <xdr:nvSpPr>
        <xdr:cNvPr id="422" name="楕円 421"/>
        <xdr:cNvSpPr/>
      </xdr:nvSpPr>
      <xdr:spPr>
        <a:xfrm>
          <a:off x="8699500" y="133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95285</xdr:rowOff>
    </xdr:from>
    <xdr:ext cx="469744" cy="259045"/>
    <xdr:sp macro="" textlink="">
      <xdr:nvSpPr>
        <xdr:cNvPr id="423" name="テキスト ボックス 422"/>
        <xdr:cNvSpPr txBox="1"/>
      </xdr:nvSpPr>
      <xdr:spPr>
        <a:xfrm>
          <a:off x="8515428" y="1346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145182</xdr:rowOff>
    </xdr:from>
    <xdr:to>
      <xdr:col>41</xdr:col>
      <xdr:colOff>101600</xdr:colOff>
      <xdr:row>78</xdr:row>
      <xdr:rowOff>75332</xdr:rowOff>
    </xdr:to>
    <xdr:sp macro="" textlink="">
      <xdr:nvSpPr>
        <xdr:cNvPr id="424" name="楕円 423"/>
        <xdr:cNvSpPr/>
      </xdr:nvSpPr>
      <xdr:spPr>
        <a:xfrm>
          <a:off x="7810500" y="133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66459</xdr:rowOff>
    </xdr:from>
    <xdr:ext cx="469744" cy="259045"/>
    <xdr:sp macro="" textlink="">
      <xdr:nvSpPr>
        <xdr:cNvPr id="425" name="テキスト ボックス 424"/>
        <xdr:cNvSpPr txBox="1"/>
      </xdr:nvSpPr>
      <xdr:spPr>
        <a:xfrm>
          <a:off x="7626428" y="1343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96467</xdr:rowOff>
    </xdr:from>
    <xdr:to>
      <xdr:col>36</xdr:col>
      <xdr:colOff>165100</xdr:colOff>
      <xdr:row>78</xdr:row>
      <xdr:rowOff>26617</xdr:rowOff>
    </xdr:to>
    <xdr:sp macro="" textlink="">
      <xdr:nvSpPr>
        <xdr:cNvPr id="426" name="楕円 425"/>
        <xdr:cNvSpPr/>
      </xdr:nvSpPr>
      <xdr:spPr>
        <a:xfrm>
          <a:off x="6921500" y="1329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17744</xdr:rowOff>
    </xdr:from>
    <xdr:ext cx="469744" cy="259045"/>
    <xdr:sp macro="" textlink="">
      <xdr:nvSpPr>
        <xdr:cNvPr id="427" name="テキスト ボックス 426"/>
        <xdr:cNvSpPr txBox="1"/>
      </xdr:nvSpPr>
      <xdr:spPr>
        <a:xfrm>
          <a:off x="6737428" y="1339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56528</xdr:rowOff>
    </xdr:from>
    <xdr:to>
      <xdr:col>55</xdr:col>
      <xdr:colOff>0</xdr:colOff>
      <xdr:row>98</xdr:row>
      <xdr:rowOff>66624</xdr:rowOff>
    </xdr:to>
    <xdr:cxnSp macro="">
      <xdr:nvCxnSpPr>
        <xdr:cNvPr id="456" name="直線コネクタ 455"/>
        <xdr:cNvCxnSpPr/>
      </xdr:nvCxnSpPr>
      <xdr:spPr>
        <a:xfrm flipV="1">
          <a:off x="9639300" y="16858628"/>
          <a:ext cx="8382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65942</xdr:rowOff>
    </xdr:from>
    <xdr:to>
      <xdr:col>50</xdr:col>
      <xdr:colOff>114300</xdr:colOff>
      <xdr:row>98</xdr:row>
      <xdr:rowOff>66624</xdr:rowOff>
    </xdr:to>
    <xdr:cxnSp macro="">
      <xdr:nvCxnSpPr>
        <xdr:cNvPr id="459" name="直線コネクタ 458"/>
        <xdr:cNvCxnSpPr/>
      </xdr:nvCxnSpPr>
      <xdr:spPr>
        <a:xfrm>
          <a:off x="8750300" y="16868042"/>
          <a:ext cx="8890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56231</xdr:rowOff>
    </xdr:from>
    <xdr:to>
      <xdr:col>45</xdr:col>
      <xdr:colOff>177800</xdr:colOff>
      <xdr:row>98</xdr:row>
      <xdr:rowOff>65942</xdr:rowOff>
    </xdr:to>
    <xdr:cxnSp macro="">
      <xdr:nvCxnSpPr>
        <xdr:cNvPr id="462" name="直線コネクタ 461"/>
        <xdr:cNvCxnSpPr/>
      </xdr:nvCxnSpPr>
      <xdr:spPr>
        <a:xfrm>
          <a:off x="7861300" y="16858331"/>
          <a:ext cx="889000" cy="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35416</xdr:rowOff>
    </xdr:from>
    <xdr:to>
      <xdr:col>41</xdr:col>
      <xdr:colOff>50800</xdr:colOff>
      <xdr:row>98</xdr:row>
      <xdr:rowOff>56231</xdr:rowOff>
    </xdr:to>
    <xdr:cxnSp macro="">
      <xdr:nvCxnSpPr>
        <xdr:cNvPr id="465" name="直線コネクタ 464"/>
        <xdr:cNvCxnSpPr/>
      </xdr:nvCxnSpPr>
      <xdr:spPr>
        <a:xfrm>
          <a:off x="6972300" y="16837516"/>
          <a:ext cx="889000" cy="2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93905</xdr:rowOff>
    </xdr:from>
    <xdr:ext cx="534377" cy="259045"/>
    <xdr:sp macro="" textlink="">
      <xdr:nvSpPr>
        <xdr:cNvPr id="469" name="テキスト ボックス 468"/>
        <xdr:cNvSpPr txBox="1"/>
      </xdr:nvSpPr>
      <xdr:spPr>
        <a:xfrm>
          <a:off x="6705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5728</xdr:rowOff>
    </xdr:from>
    <xdr:to>
      <xdr:col>55</xdr:col>
      <xdr:colOff>50800</xdr:colOff>
      <xdr:row>98</xdr:row>
      <xdr:rowOff>107328</xdr:rowOff>
    </xdr:to>
    <xdr:sp macro="" textlink="">
      <xdr:nvSpPr>
        <xdr:cNvPr id="475" name="楕円 474"/>
        <xdr:cNvSpPr/>
      </xdr:nvSpPr>
      <xdr:spPr>
        <a:xfrm>
          <a:off x="10426700" y="168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15824</xdr:rowOff>
    </xdr:from>
    <xdr:to>
      <xdr:col>50</xdr:col>
      <xdr:colOff>165100</xdr:colOff>
      <xdr:row>98</xdr:row>
      <xdr:rowOff>117424</xdr:rowOff>
    </xdr:to>
    <xdr:sp macro="" textlink="">
      <xdr:nvSpPr>
        <xdr:cNvPr id="477" name="楕円 476"/>
        <xdr:cNvSpPr/>
      </xdr:nvSpPr>
      <xdr:spPr>
        <a:xfrm>
          <a:off x="9588500" y="1681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108551</xdr:rowOff>
    </xdr:from>
    <xdr:ext cx="534377" cy="259045"/>
    <xdr:sp macro="" textlink="">
      <xdr:nvSpPr>
        <xdr:cNvPr id="478" name="テキスト ボックス 477"/>
        <xdr:cNvSpPr txBox="1"/>
      </xdr:nvSpPr>
      <xdr:spPr>
        <a:xfrm>
          <a:off x="9372111" y="1691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15142</xdr:rowOff>
    </xdr:from>
    <xdr:to>
      <xdr:col>46</xdr:col>
      <xdr:colOff>38100</xdr:colOff>
      <xdr:row>98</xdr:row>
      <xdr:rowOff>116742</xdr:rowOff>
    </xdr:to>
    <xdr:sp macro="" textlink="">
      <xdr:nvSpPr>
        <xdr:cNvPr id="479" name="楕円 478"/>
        <xdr:cNvSpPr/>
      </xdr:nvSpPr>
      <xdr:spPr>
        <a:xfrm>
          <a:off x="8699500" y="1681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107869</xdr:rowOff>
    </xdr:from>
    <xdr:ext cx="534377" cy="259045"/>
    <xdr:sp macro="" textlink="">
      <xdr:nvSpPr>
        <xdr:cNvPr id="480" name="テキスト ボックス 479"/>
        <xdr:cNvSpPr txBox="1"/>
      </xdr:nvSpPr>
      <xdr:spPr>
        <a:xfrm>
          <a:off x="8483111" y="1690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5431</xdr:rowOff>
    </xdr:from>
    <xdr:to>
      <xdr:col>41</xdr:col>
      <xdr:colOff>101600</xdr:colOff>
      <xdr:row>98</xdr:row>
      <xdr:rowOff>107031</xdr:rowOff>
    </xdr:to>
    <xdr:sp macro="" textlink="">
      <xdr:nvSpPr>
        <xdr:cNvPr id="481" name="楕円 480"/>
        <xdr:cNvSpPr/>
      </xdr:nvSpPr>
      <xdr:spPr>
        <a:xfrm>
          <a:off x="7810500" y="1680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98158</xdr:rowOff>
    </xdr:from>
    <xdr:ext cx="534377" cy="259045"/>
    <xdr:sp macro="" textlink="">
      <xdr:nvSpPr>
        <xdr:cNvPr id="482" name="テキスト ボックス 481"/>
        <xdr:cNvSpPr txBox="1"/>
      </xdr:nvSpPr>
      <xdr:spPr>
        <a:xfrm>
          <a:off x="7594111" y="1690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156066</xdr:rowOff>
    </xdr:from>
    <xdr:to>
      <xdr:col>36</xdr:col>
      <xdr:colOff>165100</xdr:colOff>
      <xdr:row>98</xdr:row>
      <xdr:rowOff>86216</xdr:rowOff>
    </xdr:to>
    <xdr:sp macro="" textlink="">
      <xdr:nvSpPr>
        <xdr:cNvPr id="483" name="楕円 482"/>
        <xdr:cNvSpPr/>
      </xdr:nvSpPr>
      <xdr:spPr>
        <a:xfrm>
          <a:off x="6921500" y="1678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102743</xdr:rowOff>
    </xdr:from>
    <xdr:ext cx="534377" cy="259045"/>
    <xdr:sp macro="" textlink="">
      <xdr:nvSpPr>
        <xdr:cNvPr id="484" name="テキスト ボックス 483"/>
        <xdr:cNvSpPr txBox="1"/>
      </xdr:nvSpPr>
      <xdr:spPr>
        <a:xfrm>
          <a:off x="6705111" y="1656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83053</xdr:rowOff>
    </xdr:from>
    <xdr:to>
      <xdr:col>85</xdr:col>
      <xdr:colOff>127000</xdr:colOff>
      <xdr:row>35</xdr:row>
      <xdr:rowOff>105227</xdr:rowOff>
    </xdr:to>
    <xdr:cxnSp macro="">
      <xdr:nvCxnSpPr>
        <xdr:cNvPr id="512" name="直線コネクタ 511"/>
        <xdr:cNvCxnSpPr/>
      </xdr:nvCxnSpPr>
      <xdr:spPr>
        <a:xfrm flipV="1">
          <a:off x="15481300" y="5912353"/>
          <a:ext cx="838200" cy="19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125481</xdr:rowOff>
    </xdr:from>
    <xdr:to>
      <xdr:col>81</xdr:col>
      <xdr:colOff>50800</xdr:colOff>
      <xdr:row>35</xdr:row>
      <xdr:rowOff>105227</xdr:rowOff>
    </xdr:to>
    <xdr:cxnSp macro="">
      <xdr:nvCxnSpPr>
        <xdr:cNvPr id="515" name="直線コネクタ 514"/>
        <xdr:cNvCxnSpPr/>
      </xdr:nvCxnSpPr>
      <xdr:spPr>
        <a:xfrm>
          <a:off x="14592300" y="5954781"/>
          <a:ext cx="889000" cy="15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53975</xdr:rowOff>
    </xdr:from>
    <xdr:to>
      <xdr:col>76</xdr:col>
      <xdr:colOff>114300</xdr:colOff>
      <xdr:row>34</xdr:row>
      <xdr:rowOff>125481</xdr:rowOff>
    </xdr:to>
    <xdr:cxnSp macro="">
      <xdr:nvCxnSpPr>
        <xdr:cNvPr id="518" name="直線コネクタ 517"/>
        <xdr:cNvCxnSpPr/>
      </xdr:nvCxnSpPr>
      <xdr:spPr>
        <a:xfrm>
          <a:off x="13703300" y="5711825"/>
          <a:ext cx="889000" cy="24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53975</xdr:rowOff>
    </xdr:from>
    <xdr:to>
      <xdr:col>71</xdr:col>
      <xdr:colOff>177800</xdr:colOff>
      <xdr:row>34</xdr:row>
      <xdr:rowOff>113411</xdr:rowOff>
    </xdr:to>
    <xdr:cxnSp macro="">
      <xdr:nvCxnSpPr>
        <xdr:cNvPr id="521" name="直線コネクタ 520"/>
        <xdr:cNvCxnSpPr/>
      </xdr:nvCxnSpPr>
      <xdr:spPr>
        <a:xfrm flipV="1">
          <a:off x="12814300" y="5711825"/>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3" name="テキスト ボックス 522"/>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70802</xdr:rowOff>
    </xdr:from>
    <xdr:ext cx="534377" cy="259045"/>
    <xdr:sp macro="" textlink="">
      <xdr:nvSpPr>
        <xdr:cNvPr id="525" name="テキスト ボックス 524"/>
        <xdr:cNvSpPr txBox="1"/>
      </xdr:nvSpPr>
      <xdr:spPr>
        <a:xfrm>
          <a:off x="12547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32253</xdr:rowOff>
    </xdr:from>
    <xdr:to>
      <xdr:col>85</xdr:col>
      <xdr:colOff>177800</xdr:colOff>
      <xdr:row>34</xdr:row>
      <xdr:rowOff>133853</xdr:rowOff>
    </xdr:to>
    <xdr:sp macro="" textlink="">
      <xdr:nvSpPr>
        <xdr:cNvPr id="531" name="楕円 530"/>
        <xdr:cNvSpPr/>
      </xdr:nvSpPr>
      <xdr:spPr>
        <a:xfrm>
          <a:off x="16268700" y="586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55130</xdr:rowOff>
    </xdr:from>
    <xdr:ext cx="534377" cy="259045"/>
    <xdr:sp macro="" textlink="">
      <xdr:nvSpPr>
        <xdr:cNvPr id="532" name="消防費該当値テキスト"/>
        <xdr:cNvSpPr txBox="1"/>
      </xdr:nvSpPr>
      <xdr:spPr>
        <a:xfrm>
          <a:off x="16370300" y="571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54427</xdr:rowOff>
    </xdr:from>
    <xdr:to>
      <xdr:col>81</xdr:col>
      <xdr:colOff>101600</xdr:colOff>
      <xdr:row>35</xdr:row>
      <xdr:rowOff>156027</xdr:rowOff>
    </xdr:to>
    <xdr:sp macro="" textlink="">
      <xdr:nvSpPr>
        <xdr:cNvPr id="533" name="楕円 532"/>
        <xdr:cNvSpPr/>
      </xdr:nvSpPr>
      <xdr:spPr>
        <a:xfrm>
          <a:off x="15430500" y="605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1104</xdr:rowOff>
    </xdr:from>
    <xdr:ext cx="534377" cy="259045"/>
    <xdr:sp macro="" textlink="">
      <xdr:nvSpPr>
        <xdr:cNvPr id="534" name="テキスト ボックス 533"/>
        <xdr:cNvSpPr txBox="1"/>
      </xdr:nvSpPr>
      <xdr:spPr>
        <a:xfrm>
          <a:off x="15214111" y="583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74681</xdr:rowOff>
    </xdr:from>
    <xdr:to>
      <xdr:col>76</xdr:col>
      <xdr:colOff>165100</xdr:colOff>
      <xdr:row>35</xdr:row>
      <xdr:rowOff>4831</xdr:rowOff>
    </xdr:to>
    <xdr:sp macro="" textlink="">
      <xdr:nvSpPr>
        <xdr:cNvPr id="535" name="楕円 534"/>
        <xdr:cNvSpPr/>
      </xdr:nvSpPr>
      <xdr:spPr>
        <a:xfrm>
          <a:off x="14541500" y="59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21358</xdr:rowOff>
    </xdr:from>
    <xdr:ext cx="534377" cy="259045"/>
    <xdr:sp macro="" textlink="">
      <xdr:nvSpPr>
        <xdr:cNvPr id="536" name="テキスト ボックス 535"/>
        <xdr:cNvSpPr txBox="1"/>
      </xdr:nvSpPr>
      <xdr:spPr>
        <a:xfrm>
          <a:off x="14325111" y="567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3175</xdr:rowOff>
    </xdr:from>
    <xdr:to>
      <xdr:col>72</xdr:col>
      <xdr:colOff>38100</xdr:colOff>
      <xdr:row>33</xdr:row>
      <xdr:rowOff>104775</xdr:rowOff>
    </xdr:to>
    <xdr:sp macro="" textlink="">
      <xdr:nvSpPr>
        <xdr:cNvPr id="537" name="楕円 536"/>
        <xdr:cNvSpPr/>
      </xdr:nvSpPr>
      <xdr:spPr>
        <a:xfrm>
          <a:off x="13652500" y="56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121302</xdr:rowOff>
    </xdr:from>
    <xdr:ext cx="534377" cy="259045"/>
    <xdr:sp macro="" textlink="">
      <xdr:nvSpPr>
        <xdr:cNvPr id="538" name="テキスト ボックス 537"/>
        <xdr:cNvSpPr txBox="1"/>
      </xdr:nvSpPr>
      <xdr:spPr>
        <a:xfrm>
          <a:off x="13436111" y="543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62611</xdr:rowOff>
    </xdr:from>
    <xdr:to>
      <xdr:col>67</xdr:col>
      <xdr:colOff>101600</xdr:colOff>
      <xdr:row>34</xdr:row>
      <xdr:rowOff>164211</xdr:rowOff>
    </xdr:to>
    <xdr:sp macro="" textlink="">
      <xdr:nvSpPr>
        <xdr:cNvPr id="539" name="楕円 538"/>
        <xdr:cNvSpPr/>
      </xdr:nvSpPr>
      <xdr:spPr>
        <a:xfrm>
          <a:off x="12763500" y="58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9288</xdr:rowOff>
    </xdr:from>
    <xdr:ext cx="534377" cy="259045"/>
    <xdr:sp macro="" textlink="">
      <xdr:nvSpPr>
        <xdr:cNvPr id="540" name="テキスト ボックス 539"/>
        <xdr:cNvSpPr txBox="1"/>
      </xdr:nvSpPr>
      <xdr:spPr>
        <a:xfrm>
          <a:off x="12547111" y="566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103516</xdr:rowOff>
    </xdr:from>
    <xdr:to>
      <xdr:col>85</xdr:col>
      <xdr:colOff>127000</xdr:colOff>
      <xdr:row>55</xdr:row>
      <xdr:rowOff>114016</xdr:rowOff>
    </xdr:to>
    <xdr:cxnSp macro="">
      <xdr:nvCxnSpPr>
        <xdr:cNvPr id="572" name="直線コネクタ 571"/>
        <xdr:cNvCxnSpPr/>
      </xdr:nvCxnSpPr>
      <xdr:spPr>
        <a:xfrm flipV="1">
          <a:off x="15481300" y="9361816"/>
          <a:ext cx="838200" cy="18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3" name="教育費平均値テキスト"/>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114016</xdr:rowOff>
    </xdr:from>
    <xdr:to>
      <xdr:col>81</xdr:col>
      <xdr:colOff>50800</xdr:colOff>
      <xdr:row>55</xdr:row>
      <xdr:rowOff>136075</xdr:rowOff>
    </xdr:to>
    <xdr:cxnSp macro="">
      <xdr:nvCxnSpPr>
        <xdr:cNvPr id="575" name="直線コネクタ 574"/>
        <xdr:cNvCxnSpPr/>
      </xdr:nvCxnSpPr>
      <xdr:spPr>
        <a:xfrm flipV="1">
          <a:off x="14592300" y="9543766"/>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136075</xdr:rowOff>
    </xdr:from>
    <xdr:to>
      <xdr:col>76</xdr:col>
      <xdr:colOff>114300</xdr:colOff>
      <xdr:row>57</xdr:row>
      <xdr:rowOff>47558</xdr:rowOff>
    </xdr:to>
    <xdr:cxnSp macro="">
      <xdr:nvCxnSpPr>
        <xdr:cNvPr id="578" name="直線コネクタ 577"/>
        <xdr:cNvCxnSpPr/>
      </xdr:nvCxnSpPr>
      <xdr:spPr>
        <a:xfrm flipV="1">
          <a:off x="13703300" y="9565825"/>
          <a:ext cx="889000" cy="25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158755</xdr:rowOff>
    </xdr:from>
    <xdr:to>
      <xdr:col>71</xdr:col>
      <xdr:colOff>177800</xdr:colOff>
      <xdr:row>57</xdr:row>
      <xdr:rowOff>47558</xdr:rowOff>
    </xdr:to>
    <xdr:cxnSp macro="">
      <xdr:nvCxnSpPr>
        <xdr:cNvPr id="581" name="直線コネクタ 580"/>
        <xdr:cNvCxnSpPr/>
      </xdr:nvCxnSpPr>
      <xdr:spPr>
        <a:xfrm>
          <a:off x="12814300" y="9759955"/>
          <a:ext cx="889000" cy="6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5" name="テキスト ボックス 584"/>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52716</xdr:rowOff>
    </xdr:from>
    <xdr:to>
      <xdr:col>85</xdr:col>
      <xdr:colOff>177800</xdr:colOff>
      <xdr:row>54</xdr:row>
      <xdr:rowOff>154316</xdr:rowOff>
    </xdr:to>
    <xdr:sp macro="" textlink="">
      <xdr:nvSpPr>
        <xdr:cNvPr id="591" name="楕円 590"/>
        <xdr:cNvSpPr/>
      </xdr:nvSpPr>
      <xdr:spPr>
        <a:xfrm>
          <a:off x="16268700" y="93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75593</xdr:rowOff>
    </xdr:from>
    <xdr:ext cx="534377" cy="259045"/>
    <xdr:sp macro="" textlink="">
      <xdr:nvSpPr>
        <xdr:cNvPr id="592" name="教育費該当値テキスト"/>
        <xdr:cNvSpPr txBox="1"/>
      </xdr:nvSpPr>
      <xdr:spPr>
        <a:xfrm>
          <a:off x="16370300" y="916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63216</xdr:rowOff>
    </xdr:from>
    <xdr:to>
      <xdr:col>81</xdr:col>
      <xdr:colOff>101600</xdr:colOff>
      <xdr:row>55</xdr:row>
      <xdr:rowOff>164816</xdr:rowOff>
    </xdr:to>
    <xdr:sp macro="" textlink="">
      <xdr:nvSpPr>
        <xdr:cNvPr id="593" name="楕円 592"/>
        <xdr:cNvSpPr/>
      </xdr:nvSpPr>
      <xdr:spPr>
        <a:xfrm>
          <a:off x="15430500" y="9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9893</xdr:rowOff>
    </xdr:from>
    <xdr:ext cx="534377" cy="259045"/>
    <xdr:sp macro="" textlink="">
      <xdr:nvSpPr>
        <xdr:cNvPr id="594" name="テキスト ボックス 593"/>
        <xdr:cNvSpPr txBox="1"/>
      </xdr:nvSpPr>
      <xdr:spPr>
        <a:xfrm>
          <a:off x="15214111" y="926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85275</xdr:rowOff>
    </xdr:from>
    <xdr:to>
      <xdr:col>76</xdr:col>
      <xdr:colOff>165100</xdr:colOff>
      <xdr:row>56</xdr:row>
      <xdr:rowOff>15425</xdr:rowOff>
    </xdr:to>
    <xdr:sp macro="" textlink="">
      <xdr:nvSpPr>
        <xdr:cNvPr id="595" name="楕円 594"/>
        <xdr:cNvSpPr/>
      </xdr:nvSpPr>
      <xdr:spPr>
        <a:xfrm>
          <a:off x="14541500" y="951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31952</xdr:rowOff>
    </xdr:from>
    <xdr:ext cx="534377" cy="259045"/>
    <xdr:sp macro="" textlink="">
      <xdr:nvSpPr>
        <xdr:cNvPr id="596" name="テキスト ボックス 595"/>
        <xdr:cNvSpPr txBox="1"/>
      </xdr:nvSpPr>
      <xdr:spPr>
        <a:xfrm>
          <a:off x="14325111" y="929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168208</xdr:rowOff>
    </xdr:from>
    <xdr:to>
      <xdr:col>72</xdr:col>
      <xdr:colOff>38100</xdr:colOff>
      <xdr:row>57</xdr:row>
      <xdr:rowOff>98358</xdr:rowOff>
    </xdr:to>
    <xdr:sp macro="" textlink="">
      <xdr:nvSpPr>
        <xdr:cNvPr id="597" name="楕円 596"/>
        <xdr:cNvSpPr/>
      </xdr:nvSpPr>
      <xdr:spPr>
        <a:xfrm>
          <a:off x="13652500" y="976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89485</xdr:rowOff>
    </xdr:from>
    <xdr:ext cx="534377" cy="259045"/>
    <xdr:sp macro="" textlink="">
      <xdr:nvSpPr>
        <xdr:cNvPr id="598" name="テキスト ボックス 597"/>
        <xdr:cNvSpPr txBox="1"/>
      </xdr:nvSpPr>
      <xdr:spPr>
        <a:xfrm>
          <a:off x="13436111" y="986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107955</xdr:rowOff>
    </xdr:from>
    <xdr:to>
      <xdr:col>67</xdr:col>
      <xdr:colOff>101600</xdr:colOff>
      <xdr:row>57</xdr:row>
      <xdr:rowOff>38105</xdr:rowOff>
    </xdr:to>
    <xdr:sp macro="" textlink="">
      <xdr:nvSpPr>
        <xdr:cNvPr id="599" name="楕円 598"/>
        <xdr:cNvSpPr/>
      </xdr:nvSpPr>
      <xdr:spPr>
        <a:xfrm>
          <a:off x="12763500" y="970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54632</xdr:rowOff>
    </xdr:from>
    <xdr:ext cx="534377" cy="259045"/>
    <xdr:sp macro="" textlink="">
      <xdr:nvSpPr>
        <xdr:cNvPr id="600" name="テキスト ボックス 599"/>
        <xdr:cNvSpPr txBox="1"/>
      </xdr:nvSpPr>
      <xdr:spPr>
        <a:xfrm>
          <a:off x="12547111" y="948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33693</xdr:rowOff>
    </xdr:from>
    <xdr:to>
      <xdr:col>85</xdr:col>
      <xdr:colOff>127000</xdr:colOff>
      <xdr:row>79</xdr:row>
      <xdr:rowOff>36525</xdr:rowOff>
    </xdr:to>
    <xdr:cxnSp macro="">
      <xdr:nvCxnSpPr>
        <xdr:cNvPr id="629" name="直線コネクタ 628"/>
        <xdr:cNvCxnSpPr/>
      </xdr:nvCxnSpPr>
      <xdr:spPr>
        <a:xfrm>
          <a:off x="15481300" y="13578243"/>
          <a:ext cx="8382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33693</xdr:rowOff>
    </xdr:from>
    <xdr:to>
      <xdr:col>81</xdr:col>
      <xdr:colOff>50800</xdr:colOff>
      <xdr:row>79</xdr:row>
      <xdr:rowOff>43256</xdr:rowOff>
    </xdr:to>
    <xdr:cxnSp macro="">
      <xdr:nvCxnSpPr>
        <xdr:cNvPr id="632" name="直線コネクタ 631"/>
        <xdr:cNvCxnSpPr/>
      </xdr:nvCxnSpPr>
      <xdr:spPr>
        <a:xfrm flipV="1">
          <a:off x="14592300" y="13578243"/>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43256</xdr:rowOff>
    </xdr:from>
    <xdr:to>
      <xdr:col>76</xdr:col>
      <xdr:colOff>114300</xdr:colOff>
      <xdr:row>79</xdr:row>
      <xdr:rowOff>44335</xdr:rowOff>
    </xdr:to>
    <xdr:cxnSp macro="">
      <xdr:nvCxnSpPr>
        <xdr:cNvPr id="635" name="直線コネクタ 634"/>
        <xdr:cNvCxnSpPr/>
      </xdr:nvCxnSpPr>
      <xdr:spPr>
        <a:xfrm flipV="1">
          <a:off x="13703300" y="13587806"/>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42914</xdr:rowOff>
    </xdr:from>
    <xdr:to>
      <xdr:col>71</xdr:col>
      <xdr:colOff>177800</xdr:colOff>
      <xdr:row>79</xdr:row>
      <xdr:rowOff>44335</xdr:rowOff>
    </xdr:to>
    <xdr:cxnSp macro="">
      <xdr:nvCxnSpPr>
        <xdr:cNvPr id="638" name="直線コネクタ 637"/>
        <xdr:cNvCxnSpPr/>
      </xdr:nvCxnSpPr>
      <xdr:spPr>
        <a:xfrm>
          <a:off x="12814300" y="13587464"/>
          <a:ext cx="8890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157175</xdr:rowOff>
    </xdr:from>
    <xdr:to>
      <xdr:col>85</xdr:col>
      <xdr:colOff>177800</xdr:colOff>
      <xdr:row>79</xdr:row>
      <xdr:rowOff>87325</xdr:rowOff>
    </xdr:to>
    <xdr:sp macro="" textlink="">
      <xdr:nvSpPr>
        <xdr:cNvPr id="648" name="楕円 647"/>
        <xdr:cNvSpPr/>
      </xdr:nvSpPr>
      <xdr:spPr>
        <a:xfrm>
          <a:off x="16268700" y="1353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378565" cy="259045"/>
    <xdr:sp macro="" textlink="">
      <xdr:nvSpPr>
        <xdr:cNvPr id="649" name="災害復旧費該当値テキスト"/>
        <xdr:cNvSpPr txBox="1"/>
      </xdr:nvSpPr>
      <xdr:spPr>
        <a:xfrm>
          <a:off x="16370300" y="13474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154343</xdr:rowOff>
    </xdr:from>
    <xdr:to>
      <xdr:col>81</xdr:col>
      <xdr:colOff>101600</xdr:colOff>
      <xdr:row>79</xdr:row>
      <xdr:rowOff>84493</xdr:rowOff>
    </xdr:to>
    <xdr:sp macro="" textlink="">
      <xdr:nvSpPr>
        <xdr:cNvPr id="650" name="楕円 649"/>
        <xdr:cNvSpPr/>
      </xdr:nvSpPr>
      <xdr:spPr>
        <a:xfrm>
          <a:off x="15430500" y="135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75620</xdr:rowOff>
    </xdr:from>
    <xdr:ext cx="378565" cy="259045"/>
    <xdr:sp macro="" textlink="">
      <xdr:nvSpPr>
        <xdr:cNvPr id="651" name="テキスト ボックス 650"/>
        <xdr:cNvSpPr txBox="1"/>
      </xdr:nvSpPr>
      <xdr:spPr>
        <a:xfrm>
          <a:off x="15292017" y="13620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163906</xdr:rowOff>
    </xdr:from>
    <xdr:to>
      <xdr:col>76</xdr:col>
      <xdr:colOff>165100</xdr:colOff>
      <xdr:row>79</xdr:row>
      <xdr:rowOff>94056</xdr:rowOff>
    </xdr:to>
    <xdr:sp macro="" textlink="">
      <xdr:nvSpPr>
        <xdr:cNvPr id="652" name="楕円 651"/>
        <xdr:cNvSpPr/>
      </xdr:nvSpPr>
      <xdr:spPr>
        <a:xfrm>
          <a:off x="14541500" y="135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85183</xdr:rowOff>
    </xdr:from>
    <xdr:ext cx="313932" cy="259045"/>
    <xdr:sp macro="" textlink="">
      <xdr:nvSpPr>
        <xdr:cNvPr id="653" name="テキスト ボックス 652"/>
        <xdr:cNvSpPr txBox="1"/>
      </xdr:nvSpPr>
      <xdr:spPr>
        <a:xfrm>
          <a:off x="14435333" y="136297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164985</xdr:rowOff>
    </xdr:from>
    <xdr:to>
      <xdr:col>72</xdr:col>
      <xdr:colOff>38100</xdr:colOff>
      <xdr:row>79</xdr:row>
      <xdr:rowOff>95135</xdr:rowOff>
    </xdr:to>
    <xdr:sp macro="" textlink="">
      <xdr:nvSpPr>
        <xdr:cNvPr id="654" name="楕円 653"/>
        <xdr:cNvSpPr/>
      </xdr:nvSpPr>
      <xdr:spPr>
        <a:xfrm>
          <a:off x="13652500" y="135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86262</xdr:rowOff>
    </xdr:from>
    <xdr:ext cx="249299" cy="259045"/>
    <xdr:sp macro="" textlink="">
      <xdr:nvSpPr>
        <xdr:cNvPr id="655" name="テキスト ボックス 654"/>
        <xdr:cNvSpPr txBox="1"/>
      </xdr:nvSpPr>
      <xdr:spPr>
        <a:xfrm>
          <a:off x="13578650" y="13630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163564</xdr:rowOff>
    </xdr:from>
    <xdr:to>
      <xdr:col>67</xdr:col>
      <xdr:colOff>101600</xdr:colOff>
      <xdr:row>79</xdr:row>
      <xdr:rowOff>93714</xdr:rowOff>
    </xdr:to>
    <xdr:sp macro="" textlink="">
      <xdr:nvSpPr>
        <xdr:cNvPr id="656" name="楕円 655"/>
        <xdr:cNvSpPr/>
      </xdr:nvSpPr>
      <xdr:spPr>
        <a:xfrm>
          <a:off x="12763500" y="135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84841</xdr:rowOff>
    </xdr:from>
    <xdr:ext cx="378565" cy="259045"/>
    <xdr:sp macro="" textlink="">
      <xdr:nvSpPr>
        <xdr:cNvPr id="657" name="テキスト ボックス 656"/>
        <xdr:cNvSpPr txBox="1"/>
      </xdr:nvSpPr>
      <xdr:spPr>
        <a:xfrm>
          <a:off x="12625017" y="13629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26902</xdr:rowOff>
    </xdr:from>
    <xdr:to>
      <xdr:col>85</xdr:col>
      <xdr:colOff>127000</xdr:colOff>
      <xdr:row>96</xdr:row>
      <xdr:rowOff>52538</xdr:rowOff>
    </xdr:to>
    <xdr:cxnSp macro="">
      <xdr:nvCxnSpPr>
        <xdr:cNvPr id="688" name="直線コネクタ 687"/>
        <xdr:cNvCxnSpPr/>
      </xdr:nvCxnSpPr>
      <xdr:spPr>
        <a:xfrm>
          <a:off x="15481300" y="16486102"/>
          <a:ext cx="8382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9610</xdr:rowOff>
    </xdr:from>
    <xdr:to>
      <xdr:col>81</xdr:col>
      <xdr:colOff>50800</xdr:colOff>
      <xdr:row>96</xdr:row>
      <xdr:rowOff>26902</xdr:rowOff>
    </xdr:to>
    <xdr:cxnSp macro="">
      <xdr:nvCxnSpPr>
        <xdr:cNvPr id="691" name="直線コネクタ 690"/>
        <xdr:cNvCxnSpPr/>
      </xdr:nvCxnSpPr>
      <xdr:spPr>
        <a:xfrm>
          <a:off x="14592300" y="16468810"/>
          <a:ext cx="8890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160747</xdr:rowOff>
    </xdr:from>
    <xdr:to>
      <xdr:col>76</xdr:col>
      <xdr:colOff>114300</xdr:colOff>
      <xdr:row>96</xdr:row>
      <xdr:rowOff>9610</xdr:rowOff>
    </xdr:to>
    <xdr:cxnSp macro="">
      <xdr:nvCxnSpPr>
        <xdr:cNvPr id="694" name="直線コネクタ 693"/>
        <xdr:cNvCxnSpPr/>
      </xdr:nvCxnSpPr>
      <xdr:spPr>
        <a:xfrm>
          <a:off x="13703300" y="16448497"/>
          <a:ext cx="889000" cy="2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89914</xdr:rowOff>
    </xdr:from>
    <xdr:to>
      <xdr:col>71</xdr:col>
      <xdr:colOff>177800</xdr:colOff>
      <xdr:row>95</xdr:row>
      <xdr:rowOff>160747</xdr:rowOff>
    </xdr:to>
    <xdr:cxnSp macro="">
      <xdr:nvCxnSpPr>
        <xdr:cNvPr id="697" name="直線コネクタ 696"/>
        <xdr:cNvCxnSpPr/>
      </xdr:nvCxnSpPr>
      <xdr:spPr>
        <a:xfrm>
          <a:off x="12814300" y="16377664"/>
          <a:ext cx="889000" cy="7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701" name="テキスト ボックス 700"/>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1738</xdr:rowOff>
    </xdr:from>
    <xdr:to>
      <xdr:col>85</xdr:col>
      <xdr:colOff>177800</xdr:colOff>
      <xdr:row>96</xdr:row>
      <xdr:rowOff>103338</xdr:rowOff>
    </xdr:to>
    <xdr:sp macro="" textlink="">
      <xdr:nvSpPr>
        <xdr:cNvPr id="707" name="楕円 706"/>
        <xdr:cNvSpPr/>
      </xdr:nvSpPr>
      <xdr:spPr>
        <a:xfrm>
          <a:off x="16268700" y="1646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151615</xdr:rowOff>
    </xdr:from>
    <xdr:ext cx="534377" cy="259045"/>
    <xdr:sp macro="" textlink="">
      <xdr:nvSpPr>
        <xdr:cNvPr id="708" name="公債費該当値テキスト"/>
        <xdr:cNvSpPr txBox="1"/>
      </xdr:nvSpPr>
      <xdr:spPr>
        <a:xfrm>
          <a:off x="16370300" y="1643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147552</xdr:rowOff>
    </xdr:from>
    <xdr:to>
      <xdr:col>81</xdr:col>
      <xdr:colOff>101600</xdr:colOff>
      <xdr:row>96</xdr:row>
      <xdr:rowOff>77702</xdr:rowOff>
    </xdr:to>
    <xdr:sp macro="" textlink="">
      <xdr:nvSpPr>
        <xdr:cNvPr id="709" name="楕円 708"/>
        <xdr:cNvSpPr/>
      </xdr:nvSpPr>
      <xdr:spPr>
        <a:xfrm>
          <a:off x="15430500" y="1643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68829</xdr:rowOff>
    </xdr:from>
    <xdr:ext cx="534377" cy="259045"/>
    <xdr:sp macro="" textlink="">
      <xdr:nvSpPr>
        <xdr:cNvPr id="710" name="テキスト ボックス 709"/>
        <xdr:cNvSpPr txBox="1"/>
      </xdr:nvSpPr>
      <xdr:spPr>
        <a:xfrm>
          <a:off x="15214111" y="1652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130260</xdr:rowOff>
    </xdr:from>
    <xdr:to>
      <xdr:col>76</xdr:col>
      <xdr:colOff>165100</xdr:colOff>
      <xdr:row>96</xdr:row>
      <xdr:rowOff>60410</xdr:rowOff>
    </xdr:to>
    <xdr:sp macro="" textlink="">
      <xdr:nvSpPr>
        <xdr:cNvPr id="711" name="楕円 710"/>
        <xdr:cNvSpPr/>
      </xdr:nvSpPr>
      <xdr:spPr>
        <a:xfrm>
          <a:off x="14541500" y="1641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51537</xdr:rowOff>
    </xdr:from>
    <xdr:ext cx="534377" cy="259045"/>
    <xdr:sp macro="" textlink="">
      <xdr:nvSpPr>
        <xdr:cNvPr id="712" name="テキスト ボックス 711"/>
        <xdr:cNvSpPr txBox="1"/>
      </xdr:nvSpPr>
      <xdr:spPr>
        <a:xfrm>
          <a:off x="14325111" y="1651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109947</xdr:rowOff>
    </xdr:from>
    <xdr:to>
      <xdr:col>72</xdr:col>
      <xdr:colOff>38100</xdr:colOff>
      <xdr:row>96</xdr:row>
      <xdr:rowOff>40097</xdr:rowOff>
    </xdr:to>
    <xdr:sp macro="" textlink="">
      <xdr:nvSpPr>
        <xdr:cNvPr id="713" name="楕円 712"/>
        <xdr:cNvSpPr/>
      </xdr:nvSpPr>
      <xdr:spPr>
        <a:xfrm>
          <a:off x="13652500" y="163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31224</xdr:rowOff>
    </xdr:from>
    <xdr:ext cx="534377" cy="259045"/>
    <xdr:sp macro="" textlink="">
      <xdr:nvSpPr>
        <xdr:cNvPr id="714" name="テキスト ボックス 713"/>
        <xdr:cNvSpPr txBox="1"/>
      </xdr:nvSpPr>
      <xdr:spPr>
        <a:xfrm>
          <a:off x="13436111" y="1649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39114</xdr:rowOff>
    </xdr:from>
    <xdr:to>
      <xdr:col>67</xdr:col>
      <xdr:colOff>101600</xdr:colOff>
      <xdr:row>95</xdr:row>
      <xdr:rowOff>140714</xdr:rowOff>
    </xdr:to>
    <xdr:sp macro="" textlink="">
      <xdr:nvSpPr>
        <xdr:cNvPr id="715" name="楕円 714"/>
        <xdr:cNvSpPr/>
      </xdr:nvSpPr>
      <xdr:spPr>
        <a:xfrm>
          <a:off x="12763500" y="1632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157241</xdr:rowOff>
    </xdr:from>
    <xdr:ext cx="534377" cy="259045"/>
    <xdr:sp macro="" textlink="">
      <xdr:nvSpPr>
        <xdr:cNvPr id="716" name="テキスト ボックス 715"/>
        <xdr:cNvSpPr txBox="1"/>
      </xdr:nvSpPr>
      <xdr:spPr>
        <a:xfrm>
          <a:off x="12547111" y="1610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民生費は、高齢化率の低さなどにより、住民１人当たり</a:t>
          </a:r>
          <a:r>
            <a:rPr kumimoji="1" lang="en-US" altLang="ja-JP" sz="1300">
              <a:latin typeface="ＭＳ Ｐゴシック" panose="020B0600070205080204" pitchFamily="50" charset="-128"/>
              <a:ea typeface="ＭＳ Ｐゴシック" panose="020B0600070205080204" pitchFamily="50" charset="-128"/>
            </a:rPr>
            <a:t>111,000</a:t>
          </a:r>
          <a:r>
            <a:rPr kumimoji="1" lang="ja-JP" altLang="en-US" sz="1300">
              <a:latin typeface="ＭＳ Ｐゴシック" panose="020B0600070205080204" pitchFamily="50" charset="-128"/>
              <a:ea typeface="ＭＳ Ｐゴシック" panose="020B0600070205080204" pitchFamily="50" charset="-128"/>
            </a:rPr>
            <a:t>円と類似団体平均を下回っているが、ここ数年は児童福祉費や保育所費、生活保護費の増などにより上昇傾向にある。</a:t>
          </a:r>
        </a:p>
        <a:p>
          <a:r>
            <a:rPr kumimoji="1" lang="ja-JP" altLang="en-US" sz="1300">
              <a:latin typeface="ＭＳ Ｐゴシック" panose="020B0600070205080204" pitchFamily="50" charset="-128"/>
              <a:ea typeface="ＭＳ Ｐゴシック" panose="020B0600070205080204" pitchFamily="50" charset="-128"/>
            </a:rPr>
            <a:t>衛生費は、総合健康センターの運営や複数の病院（市民病院及び隣接市との共同経営病院）への補助金などにより、類似団体平均よりも高くなっている。</a:t>
          </a:r>
        </a:p>
        <a:p>
          <a:r>
            <a:rPr kumimoji="1" lang="ja-JP" altLang="en-US" sz="1300">
              <a:latin typeface="ＭＳ Ｐゴシック" panose="020B0600070205080204" pitchFamily="50" charset="-128"/>
              <a:ea typeface="ＭＳ Ｐゴシック" panose="020B0600070205080204" pitchFamily="50" charset="-128"/>
            </a:rPr>
            <a:t>消防費は、消防庁舎、防災センター、及び防潮堤の整備などにより、類似団体平均を上回っている。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教育費は、平成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年度以降は総合体育館の整備などにより、類似団体平均を上回っている。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年度から実質単年度収支が黒字となり、平成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年度以降、決算剰余金による積立額が増加したため、標準財政規模に対する財政調整基金残高も増加した。</a:t>
          </a:r>
        </a:p>
        <a:p>
          <a:r>
            <a:rPr kumimoji="1" lang="ja-JP" altLang="en-US" sz="1400">
              <a:latin typeface="ＭＳ ゴシック" pitchFamily="49" charset="-128"/>
              <a:ea typeface="ＭＳ ゴシック" pitchFamily="49" charset="-128"/>
            </a:rPr>
            <a:t>　今後、少子高齢化の進展、公共施設の老朽化などに伴う歳出増が予測されるため、事務事業の見直し、公共施設マネジメントの推進などにより歳出の抑制に努めていく。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令和元年度は、社会保障関連経費の増加はあるものの、基金繰入金の増加等により一般会計の黒字幅が増加した。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公共下水道事業特別会計は、供用開始区域の拡大を進めているが、節水機器の普及等により使用料収入が伸び悩んでおり、料金改定とより一層の接続推進が必要である。</a:t>
          </a:r>
        </a:p>
        <a:p>
          <a:r>
            <a:rPr kumimoji="1" lang="ja-JP" altLang="en-US" sz="1400">
              <a:latin typeface="ＭＳ ゴシック" pitchFamily="49" charset="-128"/>
              <a:ea typeface="ＭＳ ゴシック" pitchFamily="49" charset="-128"/>
            </a:rPr>
            <a:t>　今後も、一般会計から他会計への繰出金の適正化とともに、各会計においても持続的な経営の健全化に努めていく。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36627914</v>
      </c>
      <c r="BO4" s="431"/>
      <c r="BP4" s="431"/>
      <c r="BQ4" s="431"/>
      <c r="BR4" s="431"/>
      <c r="BS4" s="431"/>
      <c r="BT4" s="431"/>
      <c r="BU4" s="432"/>
      <c r="BV4" s="430">
        <v>34113628</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v>
      </c>
      <c r="CU4" s="437"/>
      <c r="CV4" s="437"/>
      <c r="CW4" s="437"/>
      <c r="CX4" s="437"/>
      <c r="CY4" s="437"/>
      <c r="CZ4" s="437"/>
      <c r="DA4" s="438"/>
      <c r="DB4" s="436">
        <v>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35223976</v>
      </c>
      <c r="BO5" s="468"/>
      <c r="BP5" s="468"/>
      <c r="BQ5" s="468"/>
      <c r="BR5" s="468"/>
      <c r="BS5" s="468"/>
      <c r="BT5" s="468"/>
      <c r="BU5" s="469"/>
      <c r="BV5" s="467">
        <v>32954760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91.3</v>
      </c>
      <c r="CU5" s="465"/>
      <c r="CV5" s="465"/>
      <c r="CW5" s="465"/>
      <c r="CX5" s="465"/>
      <c r="CY5" s="465"/>
      <c r="CZ5" s="465"/>
      <c r="DA5" s="466"/>
      <c r="DB5" s="464">
        <v>91.1</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1403938</v>
      </c>
      <c r="BO6" s="468"/>
      <c r="BP6" s="468"/>
      <c r="BQ6" s="468"/>
      <c r="BR6" s="468"/>
      <c r="BS6" s="468"/>
      <c r="BT6" s="468"/>
      <c r="BU6" s="469"/>
      <c r="BV6" s="467">
        <v>1158868</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96</v>
      </c>
      <c r="CU6" s="505"/>
      <c r="CV6" s="505"/>
      <c r="CW6" s="505"/>
      <c r="CX6" s="505"/>
      <c r="CY6" s="505"/>
      <c r="CZ6" s="505"/>
      <c r="DA6" s="506"/>
      <c r="DB6" s="504">
        <v>96.1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237549</v>
      </c>
      <c r="BO7" s="468"/>
      <c r="BP7" s="468"/>
      <c r="BQ7" s="468"/>
      <c r="BR7" s="468"/>
      <c r="BS7" s="468"/>
      <c r="BT7" s="468"/>
      <c r="BU7" s="469"/>
      <c r="BV7" s="467">
        <v>202010</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19359100</v>
      </c>
      <c r="CU7" s="468"/>
      <c r="CV7" s="468"/>
      <c r="CW7" s="468"/>
      <c r="CX7" s="468"/>
      <c r="CY7" s="468"/>
      <c r="CZ7" s="468"/>
      <c r="DA7" s="469"/>
      <c r="DB7" s="467">
        <v>19129682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1166389</v>
      </c>
      <c r="BO8" s="468"/>
      <c r="BP8" s="468"/>
      <c r="BQ8" s="468"/>
      <c r="BR8" s="468"/>
      <c r="BS8" s="468"/>
      <c r="BT8" s="468"/>
      <c r="BU8" s="469"/>
      <c r="BV8" s="467">
        <v>956858</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0.89</v>
      </c>
      <c r="CU8" s="508"/>
      <c r="CV8" s="508"/>
      <c r="CW8" s="508"/>
      <c r="CX8" s="508"/>
      <c r="CY8" s="508"/>
      <c r="CZ8" s="508"/>
      <c r="DA8" s="509"/>
      <c r="DB8" s="507">
        <v>0.89</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85789</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209531</v>
      </c>
      <c r="BO9" s="468"/>
      <c r="BP9" s="468"/>
      <c r="BQ9" s="468"/>
      <c r="BR9" s="468"/>
      <c r="BS9" s="468"/>
      <c r="BT9" s="468"/>
      <c r="BU9" s="469"/>
      <c r="BV9" s="467">
        <v>-314387</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12.8</v>
      </c>
      <c r="CU9" s="465"/>
      <c r="CV9" s="465"/>
      <c r="CW9" s="465"/>
      <c r="CX9" s="465"/>
      <c r="CY9" s="465"/>
      <c r="CZ9" s="465"/>
      <c r="DA9" s="466"/>
      <c r="DB9" s="464">
        <v>13.8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84846</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94</v>
      </c>
      <c r="AV10" s="500"/>
      <c r="AW10" s="500"/>
      <c r="AX10" s="500"/>
      <c r="AY10" s="501" t="s">
        <v>120</v>
      </c>
      <c r="AZ10" s="502"/>
      <c r="BA10" s="502"/>
      <c r="BB10" s="502"/>
      <c r="BC10" s="502"/>
      <c r="BD10" s="502"/>
      <c r="BE10" s="502"/>
      <c r="BF10" s="502"/>
      <c r="BG10" s="502"/>
      <c r="BH10" s="502"/>
      <c r="BI10" s="502"/>
      <c r="BJ10" s="502"/>
      <c r="BK10" s="502"/>
      <c r="BL10" s="502"/>
      <c r="BM10" s="503"/>
      <c r="BN10" s="467">
        <v>192258</v>
      </c>
      <c r="BO10" s="468"/>
      <c r="BP10" s="468"/>
      <c r="BQ10" s="468"/>
      <c r="BR10" s="468"/>
      <c r="BS10" s="468"/>
      <c r="BT10" s="468"/>
      <c r="BU10" s="469"/>
      <c r="BV10" s="467">
        <v>458534</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94</v>
      </c>
      <c r="AV11" s="500"/>
      <c r="AW11" s="500"/>
      <c r="AX11" s="500"/>
      <c r="AY11" s="501" t="s">
        <v>125</v>
      </c>
      <c r="AZ11" s="502"/>
      <c r="BA11" s="502"/>
      <c r="BB11" s="502"/>
      <c r="BC11" s="502"/>
      <c r="BD11" s="502"/>
      <c r="BE11" s="502"/>
      <c r="BF11" s="502"/>
      <c r="BG11" s="502"/>
      <c r="BH11" s="502"/>
      <c r="BI11" s="502"/>
      <c r="BJ11" s="502"/>
      <c r="BK11" s="502"/>
      <c r="BL11" s="502"/>
      <c r="BM11" s="503"/>
      <c r="BN11" s="467">
        <v>52308</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88521</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136</v>
      </c>
      <c r="N13" s="559"/>
      <c r="O13" s="559"/>
      <c r="P13" s="559"/>
      <c r="Q13" s="560"/>
      <c r="R13" s="551">
        <v>83659</v>
      </c>
      <c r="S13" s="552"/>
      <c r="T13" s="552"/>
      <c r="U13" s="552"/>
      <c r="V13" s="553"/>
      <c r="W13" s="483" t="s">
        <v>137</v>
      </c>
      <c r="X13" s="484"/>
      <c r="Y13" s="484"/>
      <c r="Z13" s="484"/>
      <c r="AA13" s="484"/>
      <c r="AB13" s="474"/>
      <c r="AC13" s="518">
        <v>1924</v>
      </c>
      <c r="AD13" s="519"/>
      <c r="AE13" s="519"/>
      <c r="AF13" s="519"/>
      <c r="AG13" s="561"/>
      <c r="AH13" s="518">
        <v>2178</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454097</v>
      </c>
      <c r="BO13" s="468"/>
      <c r="BP13" s="468"/>
      <c r="BQ13" s="468"/>
      <c r="BR13" s="468"/>
      <c r="BS13" s="468"/>
      <c r="BT13" s="468"/>
      <c r="BU13" s="469"/>
      <c r="BV13" s="467">
        <v>144147</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7.7</v>
      </c>
      <c r="CU13" s="465"/>
      <c r="CV13" s="465"/>
      <c r="CW13" s="465"/>
      <c r="CX13" s="465"/>
      <c r="CY13" s="465"/>
      <c r="CZ13" s="465"/>
      <c r="DA13" s="466"/>
      <c r="DB13" s="464">
        <v>8.4</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88234</v>
      </c>
      <c r="S14" s="552"/>
      <c r="T14" s="552"/>
      <c r="U14" s="552"/>
      <c r="V14" s="553"/>
      <c r="W14" s="457"/>
      <c r="X14" s="458"/>
      <c r="Y14" s="458"/>
      <c r="Z14" s="458"/>
      <c r="AA14" s="458"/>
      <c r="AB14" s="447"/>
      <c r="AC14" s="554">
        <v>4.4000000000000004</v>
      </c>
      <c r="AD14" s="555"/>
      <c r="AE14" s="555"/>
      <c r="AF14" s="555"/>
      <c r="AG14" s="556"/>
      <c r="AH14" s="554">
        <v>5.0999999999999996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56.2</v>
      </c>
      <c r="CU14" s="566"/>
      <c r="CV14" s="566"/>
      <c r="CW14" s="566"/>
      <c r="CX14" s="566"/>
      <c r="CY14" s="566"/>
      <c r="CZ14" s="566"/>
      <c r="DA14" s="567"/>
      <c r="DB14" s="565">
        <v>49.6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144</v>
      </c>
      <c r="N15" s="559"/>
      <c r="O15" s="559"/>
      <c r="P15" s="559"/>
      <c r="Q15" s="560"/>
      <c r="R15" s="551">
        <v>83978</v>
      </c>
      <c r="S15" s="552"/>
      <c r="T15" s="552"/>
      <c r="U15" s="552"/>
      <c r="V15" s="553"/>
      <c r="W15" s="483" t="s">
        <v>145</v>
      </c>
      <c r="X15" s="484"/>
      <c r="Y15" s="484"/>
      <c r="Z15" s="484"/>
      <c r="AA15" s="484"/>
      <c r="AB15" s="474"/>
      <c r="AC15" s="518">
        <v>18127</v>
      </c>
      <c r="AD15" s="519"/>
      <c r="AE15" s="519"/>
      <c r="AF15" s="519"/>
      <c r="AG15" s="561"/>
      <c r="AH15" s="518">
        <v>18069</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12964701</v>
      </c>
      <c r="BO15" s="431"/>
      <c r="BP15" s="431"/>
      <c r="BQ15" s="431"/>
      <c r="BR15" s="431"/>
      <c r="BS15" s="431"/>
      <c r="BT15" s="431"/>
      <c r="BU15" s="432"/>
      <c r="BV15" s="430">
        <v>12848455</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41.5</v>
      </c>
      <c r="AD16" s="555"/>
      <c r="AE16" s="555"/>
      <c r="AF16" s="555"/>
      <c r="AG16" s="556"/>
      <c r="AH16" s="554">
        <v>41.9</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14582537</v>
      </c>
      <c r="BO16" s="468"/>
      <c r="BP16" s="468"/>
      <c r="BQ16" s="468"/>
      <c r="BR16" s="468"/>
      <c r="BS16" s="468"/>
      <c r="BT16" s="468"/>
      <c r="BU16" s="469"/>
      <c r="BV16" s="467">
        <v>14298776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23650</v>
      </c>
      <c r="AD17" s="519"/>
      <c r="AE17" s="519"/>
      <c r="AF17" s="519"/>
      <c r="AG17" s="561"/>
      <c r="AH17" s="518">
        <v>22867</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16582823</v>
      </c>
      <c r="BO17" s="468"/>
      <c r="BP17" s="468"/>
      <c r="BQ17" s="468"/>
      <c r="BR17" s="468"/>
      <c r="BS17" s="468"/>
      <c r="BT17" s="468"/>
      <c r="BU17" s="469"/>
      <c r="BV17" s="467">
        <v>16423574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108.33</v>
      </c>
      <c r="M18" s="583"/>
      <c r="N18" s="583"/>
      <c r="O18" s="583"/>
      <c r="P18" s="583"/>
      <c r="Q18" s="583"/>
      <c r="R18" s="584"/>
      <c r="S18" s="584"/>
      <c r="T18" s="584"/>
      <c r="U18" s="584"/>
      <c r="V18" s="585"/>
      <c r="W18" s="485"/>
      <c r="X18" s="486"/>
      <c r="Y18" s="486"/>
      <c r="Z18" s="486"/>
      <c r="AA18" s="486"/>
      <c r="AB18" s="477"/>
      <c r="AC18" s="586">
        <v>54.1</v>
      </c>
      <c r="AD18" s="587"/>
      <c r="AE18" s="587"/>
      <c r="AF18" s="587"/>
      <c r="AG18" s="588"/>
      <c r="AH18" s="586">
        <v>53</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17921322</v>
      </c>
      <c r="BO18" s="468"/>
      <c r="BP18" s="468"/>
      <c r="BQ18" s="468"/>
      <c r="BR18" s="468"/>
      <c r="BS18" s="468"/>
      <c r="BT18" s="468"/>
      <c r="BU18" s="469"/>
      <c r="BV18" s="467">
        <v>17683860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792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23362708</v>
      </c>
      <c r="BO19" s="468"/>
      <c r="BP19" s="468"/>
      <c r="BQ19" s="468"/>
      <c r="BR19" s="468"/>
      <c r="BS19" s="468"/>
      <c r="BT19" s="468"/>
      <c r="BU19" s="469"/>
      <c r="BV19" s="467">
        <v>22963158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31453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29366388</v>
      </c>
      <c r="BO23" s="468"/>
      <c r="BP23" s="468"/>
      <c r="BQ23" s="468"/>
      <c r="BR23" s="468"/>
      <c r="BS23" s="468"/>
      <c r="BT23" s="468"/>
      <c r="BU23" s="469"/>
      <c r="BV23" s="467">
        <v>27267057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8750</v>
      </c>
      <c r="R24" s="519"/>
      <c r="S24" s="519"/>
      <c r="T24" s="519"/>
      <c r="U24" s="519"/>
      <c r="V24" s="561"/>
      <c r="W24" s="620"/>
      <c r="X24" s="608"/>
      <c r="Y24" s="609"/>
      <c r="Z24" s="517" t="s">
        <v>169</v>
      </c>
      <c r="AA24" s="497"/>
      <c r="AB24" s="497"/>
      <c r="AC24" s="497"/>
      <c r="AD24" s="497"/>
      <c r="AE24" s="497"/>
      <c r="AF24" s="497"/>
      <c r="AG24" s="498"/>
      <c r="AH24" s="518">
        <v>403</v>
      </c>
      <c r="AI24" s="519"/>
      <c r="AJ24" s="519"/>
      <c r="AK24" s="519"/>
      <c r="AL24" s="561"/>
      <c r="AM24" s="518">
        <v>1286376</v>
      </c>
      <c r="AN24" s="519"/>
      <c r="AO24" s="519"/>
      <c r="AP24" s="519"/>
      <c r="AQ24" s="519"/>
      <c r="AR24" s="561"/>
      <c r="AS24" s="518">
        <v>3192</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22222672</v>
      </c>
      <c r="BO24" s="468"/>
      <c r="BP24" s="468"/>
      <c r="BQ24" s="468"/>
      <c r="BR24" s="468"/>
      <c r="BS24" s="468"/>
      <c r="BT24" s="468"/>
      <c r="BU24" s="469"/>
      <c r="BV24" s="467">
        <v>21063115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7150</v>
      </c>
      <c r="R25" s="519"/>
      <c r="S25" s="519"/>
      <c r="T25" s="519"/>
      <c r="U25" s="519"/>
      <c r="V25" s="561"/>
      <c r="W25" s="620"/>
      <c r="X25" s="608"/>
      <c r="Y25" s="609"/>
      <c r="Z25" s="517" t="s">
        <v>172</v>
      </c>
      <c r="AA25" s="497"/>
      <c r="AB25" s="497"/>
      <c r="AC25" s="497"/>
      <c r="AD25" s="497"/>
      <c r="AE25" s="497"/>
      <c r="AF25" s="497"/>
      <c r="AG25" s="498"/>
      <c r="AH25" s="518" t="s">
        <v>173</v>
      </c>
      <c r="AI25" s="519"/>
      <c r="AJ25" s="519"/>
      <c r="AK25" s="519"/>
      <c r="AL25" s="561"/>
      <c r="AM25" s="518" t="s">
        <v>173</v>
      </c>
      <c r="AN25" s="519"/>
      <c r="AO25" s="519"/>
      <c r="AP25" s="519"/>
      <c r="AQ25" s="519"/>
      <c r="AR25" s="561"/>
      <c r="AS25" s="518" t="s">
        <v>173</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8389703</v>
      </c>
      <c r="BO25" s="431"/>
      <c r="BP25" s="431"/>
      <c r="BQ25" s="431"/>
      <c r="BR25" s="431"/>
      <c r="BS25" s="431"/>
      <c r="BT25" s="431"/>
      <c r="BU25" s="432"/>
      <c r="BV25" s="430">
        <v>9672992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6550</v>
      </c>
      <c r="R26" s="519"/>
      <c r="S26" s="519"/>
      <c r="T26" s="519"/>
      <c r="U26" s="519"/>
      <c r="V26" s="561"/>
      <c r="W26" s="620"/>
      <c r="X26" s="608"/>
      <c r="Y26" s="609"/>
      <c r="Z26" s="517" t="s">
        <v>176</v>
      </c>
      <c r="AA26" s="630"/>
      <c r="AB26" s="630"/>
      <c r="AC26" s="630"/>
      <c r="AD26" s="630"/>
      <c r="AE26" s="630"/>
      <c r="AF26" s="630"/>
      <c r="AG26" s="631"/>
      <c r="AH26" s="518">
        <v>14</v>
      </c>
      <c r="AI26" s="519"/>
      <c r="AJ26" s="519"/>
      <c r="AK26" s="519"/>
      <c r="AL26" s="561"/>
      <c r="AM26" s="518">
        <v>43078</v>
      </c>
      <c r="AN26" s="519"/>
      <c r="AO26" s="519"/>
      <c r="AP26" s="519"/>
      <c r="AQ26" s="519"/>
      <c r="AR26" s="561"/>
      <c r="AS26" s="518">
        <v>3077</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127</v>
      </c>
      <c r="BO26" s="468"/>
      <c r="BP26" s="468"/>
      <c r="BQ26" s="468"/>
      <c r="BR26" s="468"/>
      <c r="BS26" s="468"/>
      <c r="BT26" s="468"/>
      <c r="BU26" s="469"/>
      <c r="BV26" s="467" t="s">
        <v>173</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4640</v>
      </c>
      <c r="R27" s="519"/>
      <c r="S27" s="519"/>
      <c r="T27" s="519"/>
      <c r="U27" s="519"/>
      <c r="V27" s="561"/>
      <c r="W27" s="620"/>
      <c r="X27" s="608"/>
      <c r="Y27" s="609"/>
      <c r="Z27" s="517" t="s">
        <v>179</v>
      </c>
      <c r="AA27" s="497"/>
      <c r="AB27" s="497"/>
      <c r="AC27" s="497"/>
      <c r="AD27" s="497"/>
      <c r="AE27" s="497"/>
      <c r="AF27" s="497"/>
      <c r="AG27" s="498"/>
      <c r="AH27" s="518">
        <v>81</v>
      </c>
      <c r="AI27" s="519"/>
      <c r="AJ27" s="519"/>
      <c r="AK27" s="519"/>
      <c r="AL27" s="561"/>
      <c r="AM27" s="518">
        <v>242619</v>
      </c>
      <c r="AN27" s="519"/>
      <c r="AO27" s="519"/>
      <c r="AP27" s="519"/>
      <c r="AQ27" s="519"/>
      <c r="AR27" s="561"/>
      <c r="AS27" s="518">
        <v>2995</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t="s">
        <v>127</v>
      </c>
      <c r="BO27" s="644"/>
      <c r="BP27" s="644"/>
      <c r="BQ27" s="644"/>
      <c r="BR27" s="644"/>
      <c r="BS27" s="644"/>
      <c r="BT27" s="644"/>
      <c r="BU27" s="645"/>
      <c r="BV27" s="643" t="s">
        <v>127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4250</v>
      </c>
      <c r="R28" s="519"/>
      <c r="S28" s="519"/>
      <c r="T28" s="519"/>
      <c r="U28" s="519"/>
      <c r="V28" s="561"/>
      <c r="W28" s="620"/>
      <c r="X28" s="608"/>
      <c r="Y28" s="609"/>
      <c r="Z28" s="517" t="s">
        <v>182</v>
      </c>
      <c r="AA28" s="497"/>
      <c r="AB28" s="497"/>
      <c r="AC28" s="497"/>
      <c r="AD28" s="497"/>
      <c r="AE28" s="497"/>
      <c r="AF28" s="497"/>
      <c r="AG28" s="498"/>
      <c r="AH28" s="518" t="s">
        <v>173</v>
      </c>
      <c r="AI28" s="519"/>
      <c r="AJ28" s="519"/>
      <c r="AK28" s="519"/>
      <c r="AL28" s="561"/>
      <c r="AM28" s="518" t="s">
        <v>183</v>
      </c>
      <c r="AN28" s="519"/>
      <c r="AO28" s="519"/>
      <c r="AP28" s="519"/>
      <c r="AQ28" s="519"/>
      <c r="AR28" s="561"/>
      <c r="AS28" s="518" t="s">
        <v>127</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2355329</v>
      </c>
      <c r="BO28" s="431"/>
      <c r="BP28" s="431"/>
      <c r="BQ28" s="431"/>
      <c r="BR28" s="431"/>
      <c r="BS28" s="431"/>
      <c r="BT28" s="431"/>
      <c r="BU28" s="432"/>
      <c r="BV28" s="430">
        <v>2163071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18</v>
      </c>
      <c r="M29" s="519"/>
      <c r="N29" s="519"/>
      <c r="O29" s="519"/>
      <c r="P29" s="561"/>
      <c r="Q29" s="518">
        <v>3920</v>
      </c>
      <c r="R29" s="519"/>
      <c r="S29" s="519"/>
      <c r="T29" s="519"/>
      <c r="U29" s="519"/>
      <c r="V29" s="561"/>
      <c r="W29" s="621"/>
      <c r="X29" s="622"/>
      <c r="Y29" s="623"/>
      <c r="Z29" s="517" t="s">
        <v>186</v>
      </c>
      <c r="AA29" s="497"/>
      <c r="AB29" s="497"/>
      <c r="AC29" s="497"/>
      <c r="AD29" s="497"/>
      <c r="AE29" s="497"/>
      <c r="AF29" s="497"/>
      <c r="AG29" s="498"/>
      <c r="AH29" s="518">
        <v>484</v>
      </c>
      <c r="AI29" s="519"/>
      <c r="AJ29" s="519"/>
      <c r="AK29" s="519"/>
      <c r="AL29" s="561"/>
      <c r="AM29" s="518">
        <v>1528995</v>
      </c>
      <c r="AN29" s="519"/>
      <c r="AO29" s="519"/>
      <c r="AP29" s="519"/>
      <c r="AQ29" s="519"/>
      <c r="AR29" s="561"/>
      <c r="AS29" s="518">
        <v>3159</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624103</v>
      </c>
      <c r="BO29" s="468"/>
      <c r="BP29" s="468"/>
      <c r="BQ29" s="468"/>
      <c r="BR29" s="468"/>
      <c r="BS29" s="468"/>
      <c r="BT29" s="468"/>
      <c r="BU29" s="469"/>
      <c r="BV29" s="467">
        <v>622905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102.4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3644954</v>
      </c>
      <c r="BO30" s="644"/>
      <c r="BP30" s="644"/>
      <c r="BQ30" s="644"/>
      <c r="BR30" s="644"/>
      <c r="BS30" s="644"/>
      <c r="BT30" s="644"/>
      <c r="BU30" s="645"/>
      <c r="BV30" s="643">
        <v>3368338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195</v>
      </c>
      <c r="AN33" s="491"/>
      <c r="AO33" s="456" t="s">
        <v>196</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195</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10</v>
      </c>
      <c r="BF34" s="656"/>
      <c r="BG34" s="657" t="str">
        <f>IF('各会計、関係団体の財政状況及び健全化判断比率'!B34="","",'各会計、関係団体の財政状況及び健全化判断比率'!B34)</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12</v>
      </c>
      <c r="BX34" s="656"/>
      <c r="BY34" s="657" t="str">
        <f>IF('各会計、関係団体の財政状況及び健全化判断比率'!B68="","",'各会計、関係団体の財政状況及び健全化判断比率'!B68)</f>
        <v>太田川原野谷川治水水防組合</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袋井地域土地開発公社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〇</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墓地事業特別会計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IF('各会計、関係団体の財政状況及び健全化判断比率'!B33="","",'各会計、関係団体の財政状況及び健全化判断比率'!B33)</f>
        <v>病院事業会計</v>
      </c>
      <c r="AP35" s="657"/>
      <c r="AQ35" s="657"/>
      <c r="AR35" s="657"/>
      <c r="AS35" s="657"/>
      <c r="AT35" s="657"/>
      <c r="AU35" s="657"/>
      <c r="AV35" s="657"/>
      <c r="AW35" s="657"/>
      <c r="AX35" s="657"/>
      <c r="AY35" s="657"/>
      <c r="AZ35" s="657"/>
      <c r="BA35" s="657"/>
      <c r="BB35" s="657"/>
      <c r="BC35" s="657"/>
      <c r="BD35" s="214"/>
      <c r="BE35" s="656">
        <f t="shared" ref="BE35:BE43" si="1">IF(BG35="","",BE34+1)</f>
        <v>11</v>
      </c>
      <c r="BF35" s="656"/>
      <c r="BG35" s="657" t="str">
        <f>IF('各会計、関係団体の財政状況及び健全化判断比率'!B35="","",'各会計、関係団体の財政状況及び健全化判断比率'!B35)</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13</v>
      </c>
      <c r="BX35" s="656"/>
      <c r="BY35" s="657" t="str">
        <f>IF('各会計、関係団体の財政状況及び健全化判断比率'!B69="","",'各会計、関係団体の財政状況及び健全化判断比率'!B69)</f>
        <v>浅羽地域湛水防除施設組合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公共下水道事業特別会計（汚水処理場分）</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14</v>
      </c>
      <c r="BX36" s="656"/>
      <c r="BY36" s="657" t="str">
        <f>IF('各会計、関係団体の財政状況及び健全化判断比率'!B70="","",'各会計、関係団体の財政状況及び健全化判断比率'!B70)</f>
        <v>袋井市森町広域行政組合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駐車場事業特別会計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15</v>
      </c>
      <c r="BX37" s="656"/>
      <c r="BY37" s="657" t="str">
        <f>IF('各会計、関係団体の財政状況及び健全化判断比率'!B71="","",'各会計、関係団体の財政状況及び健全化判断比率'!B71)</f>
        <v>中遠広域事務組合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16</v>
      </c>
      <c r="BX38" s="656"/>
      <c r="BY38" s="657" t="str">
        <f>IF('各会計、関係団体の財政状況及び健全化判断比率'!B72="","",'各会計、関係団体の財政状況及び健全化判断比率'!B72)</f>
        <v>中東遠看護専門学校組合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17</v>
      </c>
      <c r="BX39" s="656"/>
      <c r="BY39" s="657" t="str">
        <f>IF('各会計、関係団体の財政状況及び健全化判断比率'!B73="","",'各会計、関係団体の財政状況及び健全化判断比率'!B73)</f>
        <v>静岡県後期高齢者医療広域連合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18</v>
      </c>
      <c r="BX40" s="656"/>
      <c r="BY40" s="657" t="str">
        <f>IF('各会計、関係団体の財政状況及び健全化判断比率'!B74="","",'各会計、関係団体の財政状況及び健全化判断比率'!B74)</f>
        <v>静岡地方税滞納整理機構</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19</v>
      </c>
      <c r="BX41" s="656"/>
      <c r="BY41" s="657" t="str">
        <f>IF('各会計、関係団体の財政状況及び健全化判断比率'!B75="","",'各会計、関係団体の財政状況及び健全化判断比率'!B75)</f>
        <v>掛川市・袋井市病院企業団</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wueFuyC31ANLr0M9iD6G1bdVJCS7IWzCSr5W+ghUjkC3BUGVoRdVFol7G5xYjHG4zHDkcVUs3oLR2CbN39heeQ==" saltValue="rE6wXe5kgRapFCoQNypZU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6" t="s">
        <v>565</v>
      </c>
      <c r="D34" s="1256"/>
      <c r="E34" s="1257"/>
      <c r="F34" s="32">
        <v>0</v>
      </c>
      <c r="G34" s="33" t="s">
        <v>566</v>
      </c>
      <c r="H34" s="33" t="s">
        <v>566</v>
      </c>
      <c r="I34" s="33" t="s">
        <v>566</v>
      </c>
      <c r="J34" s="34" t="s">
        <v>567</v>
      </c>
      <c r="K34" s="22"/>
      <c r="L34" s="22"/>
      <c r="M34" s="22"/>
      <c r="N34" s="22"/>
      <c r="O34" s="22"/>
      <c r="P34" s="22"/>
    </row>
    <row r="35" spans="1:16" ht="39" customHeight="1" x14ac:dyDescent="0.15">
      <c r="A35" s="22"/>
      <c r="B35" s="35"/>
      <c r="C35" s="1250" t="s">
        <v>568</v>
      </c>
      <c r="D35" s="1251"/>
      <c r="E35" s="1252"/>
      <c r="F35" s="36">
        <v>6.92</v>
      </c>
      <c r="G35" s="37">
        <v>7.54</v>
      </c>
      <c r="H35" s="37">
        <v>7.65</v>
      </c>
      <c r="I35" s="37">
        <v>7.55</v>
      </c>
      <c r="J35" s="38">
        <v>7.14</v>
      </c>
      <c r="K35" s="22"/>
      <c r="L35" s="22"/>
      <c r="M35" s="22"/>
      <c r="N35" s="22"/>
      <c r="O35" s="22"/>
      <c r="P35" s="22"/>
    </row>
    <row r="36" spans="1:16" ht="39" customHeight="1" x14ac:dyDescent="0.15">
      <c r="A36" s="22"/>
      <c r="B36" s="35"/>
      <c r="C36" s="1250" t="s">
        <v>569</v>
      </c>
      <c r="D36" s="1251"/>
      <c r="E36" s="1252"/>
      <c r="F36" s="36">
        <v>4.95</v>
      </c>
      <c r="G36" s="37">
        <v>4.75</v>
      </c>
      <c r="H36" s="37">
        <v>6.61</v>
      </c>
      <c r="I36" s="37">
        <v>4.72</v>
      </c>
      <c r="J36" s="38">
        <v>5.98</v>
      </c>
      <c r="K36" s="22"/>
      <c r="L36" s="22"/>
      <c r="M36" s="22"/>
      <c r="N36" s="22"/>
      <c r="O36" s="22"/>
      <c r="P36" s="22"/>
    </row>
    <row r="37" spans="1:16" ht="39" customHeight="1" x14ac:dyDescent="0.15">
      <c r="A37" s="22"/>
      <c r="B37" s="35"/>
      <c r="C37" s="1250" t="s">
        <v>570</v>
      </c>
      <c r="D37" s="1251"/>
      <c r="E37" s="1252"/>
      <c r="F37" s="36">
        <v>0.84</v>
      </c>
      <c r="G37" s="37">
        <v>0.81</v>
      </c>
      <c r="H37" s="37">
        <v>0.64</v>
      </c>
      <c r="I37" s="37">
        <v>0.88</v>
      </c>
      <c r="J37" s="38">
        <v>0.95</v>
      </c>
      <c r="K37" s="22"/>
      <c r="L37" s="22"/>
      <c r="M37" s="22"/>
      <c r="N37" s="22"/>
      <c r="O37" s="22"/>
      <c r="P37" s="22"/>
    </row>
    <row r="38" spans="1:16" ht="39" customHeight="1" x14ac:dyDescent="0.15">
      <c r="A38" s="22"/>
      <c r="B38" s="35"/>
      <c r="C38" s="1250" t="s">
        <v>571</v>
      </c>
      <c r="D38" s="1251"/>
      <c r="E38" s="1252"/>
      <c r="F38" s="36">
        <v>1.89</v>
      </c>
      <c r="G38" s="37">
        <v>1.62</v>
      </c>
      <c r="H38" s="37">
        <v>1.39</v>
      </c>
      <c r="I38" s="37">
        <v>0.87</v>
      </c>
      <c r="J38" s="38">
        <v>0.81</v>
      </c>
      <c r="K38" s="22"/>
      <c r="L38" s="22"/>
      <c r="M38" s="22"/>
      <c r="N38" s="22"/>
      <c r="O38" s="22"/>
      <c r="P38" s="22"/>
    </row>
    <row r="39" spans="1:16" ht="39" customHeight="1" x14ac:dyDescent="0.15">
      <c r="A39" s="22"/>
      <c r="B39" s="35"/>
      <c r="C39" s="1250" t="s">
        <v>572</v>
      </c>
      <c r="D39" s="1251"/>
      <c r="E39" s="1252"/>
      <c r="F39" s="36">
        <v>0.64</v>
      </c>
      <c r="G39" s="37">
        <v>0.5</v>
      </c>
      <c r="H39" s="37">
        <v>0.6</v>
      </c>
      <c r="I39" s="37">
        <v>0.57999999999999996</v>
      </c>
      <c r="J39" s="38">
        <v>0.39</v>
      </c>
      <c r="K39" s="22"/>
      <c r="L39" s="22"/>
      <c r="M39" s="22"/>
      <c r="N39" s="22"/>
      <c r="O39" s="22"/>
      <c r="P39" s="22"/>
    </row>
    <row r="40" spans="1:16" ht="39" customHeight="1" x14ac:dyDescent="0.15">
      <c r="A40" s="22"/>
      <c r="B40" s="35"/>
      <c r="C40" s="1250" t="s">
        <v>573</v>
      </c>
      <c r="D40" s="1251"/>
      <c r="E40" s="1252"/>
      <c r="F40" s="36">
        <v>0.3</v>
      </c>
      <c r="G40" s="37">
        <v>0.44</v>
      </c>
      <c r="H40" s="37">
        <v>0.13</v>
      </c>
      <c r="I40" s="37">
        <v>0.14000000000000001</v>
      </c>
      <c r="J40" s="38">
        <v>0.32</v>
      </c>
      <c r="K40" s="22"/>
      <c r="L40" s="22"/>
      <c r="M40" s="22"/>
      <c r="N40" s="22"/>
      <c r="O40" s="22"/>
      <c r="P40" s="22"/>
    </row>
    <row r="41" spans="1:16" ht="39" customHeight="1" x14ac:dyDescent="0.15">
      <c r="A41" s="22"/>
      <c r="B41" s="35"/>
      <c r="C41" s="1250" t="s">
        <v>574</v>
      </c>
      <c r="D41" s="1251"/>
      <c r="E41" s="1252"/>
      <c r="F41" s="36">
        <v>0.05</v>
      </c>
      <c r="G41" s="37">
        <v>0</v>
      </c>
      <c r="H41" s="37">
        <v>0</v>
      </c>
      <c r="I41" s="37">
        <v>0.27</v>
      </c>
      <c r="J41" s="38">
        <v>0.08</v>
      </c>
      <c r="K41" s="22"/>
      <c r="L41" s="22"/>
      <c r="M41" s="22"/>
      <c r="N41" s="22"/>
      <c r="O41" s="22"/>
      <c r="P41" s="22"/>
    </row>
    <row r="42" spans="1:16" ht="39" customHeight="1" x14ac:dyDescent="0.15">
      <c r="A42" s="22"/>
      <c r="B42" s="39"/>
      <c r="C42" s="1250" t="s">
        <v>575</v>
      </c>
      <c r="D42" s="1251"/>
      <c r="E42" s="1252"/>
      <c r="F42" s="36" t="s">
        <v>518</v>
      </c>
      <c r="G42" s="37" t="s">
        <v>518</v>
      </c>
      <c r="H42" s="37" t="s">
        <v>518</v>
      </c>
      <c r="I42" s="37" t="s">
        <v>518</v>
      </c>
      <c r="J42" s="38" t="s">
        <v>518</v>
      </c>
      <c r="K42" s="22"/>
      <c r="L42" s="22"/>
      <c r="M42" s="22"/>
      <c r="N42" s="22"/>
      <c r="O42" s="22"/>
      <c r="P42" s="22"/>
    </row>
    <row r="43" spans="1:16" ht="39" customHeight="1" thickBot="1" x14ac:dyDescent="0.2">
      <c r="A43" s="22"/>
      <c r="B43" s="40"/>
      <c r="C43" s="1253" t="s">
        <v>576</v>
      </c>
      <c r="D43" s="1254"/>
      <c r="E43" s="1255"/>
      <c r="F43" s="41">
        <v>0.03</v>
      </c>
      <c r="G43" s="42">
        <v>0.04</v>
      </c>
      <c r="H43" s="42">
        <v>0.05</v>
      </c>
      <c r="I43" s="42">
        <v>0.06</v>
      </c>
      <c r="J43" s="43">
        <v>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itCfYDkJaurv6CUrxjwa9fdkTO/pvDM5dE4u38WOIVBpJFegevsiKFbAXM9UkV8i8Ij70o215UKvIusJAR68Q==" saltValue="xOfwlL7WEAejddZerJB/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58" t="s">
        <v>11</v>
      </c>
      <c r="C45" s="1259"/>
      <c r="D45" s="58"/>
      <c r="E45" s="1264" t="s">
        <v>12</v>
      </c>
      <c r="F45" s="1264"/>
      <c r="G45" s="1264"/>
      <c r="H45" s="1264"/>
      <c r="I45" s="1264"/>
      <c r="J45" s="1265"/>
      <c r="K45" s="59">
        <v>3713</v>
      </c>
      <c r="L45" s="60">
        <v>3347</v>
      </c>
      <c r="M45" s="60">
        <v>3250</v>
      </c>
      <c r="N45" s="60">
        <v>3168</v>
      </c>
      <c r="O45" s="61">
        <v>3040</v>
      </c>
      <c r="P45" s="48"/>
      <c r="Q45" s="48"/>
      <c r="R45" s="48"/>
      <c r="S45" s="48"/>
      <c r="T45" s="48"/>
      <c r="U45" s="48"/>
    </row>
    <row r="46" spans="1:21" ht="30.75" customHeight="1" x14ac:dyDescent="0.15">
      <c r="A46" s="48"/>
      <c r="B46" s="1260"/>
      <c r="C46" s="1261"/>
      <c r="D46" s="62"/>
      <c r="E46" s="1266" t="s">
        <v>13</v>
      </c>
      <c r="F46" s="1266"/>
      <c r="G46" s="1266"/>
      <c r="H46" s="1266"/>
      <c r="I46" s="1266"/>
      <c r="J46" s="1267"/>
      <c r="K46" s="63" t="s">
        <v>518</v>
      </c>
      <c r="L46" s="64" t="s">
        <v>518</v>
      </c>
      <c r="M46" s="64" t="s">
        <v>518</v>
      </c>
      <c r="N46" s="64" t="s">
        <v>518</v>
      </c>
      <c r="O46" s="65" t="s">
        <v>518</v>
      </c>
      <c r="P46" s="48"/>
      <c r="Q46" s="48"/>
      <c r="R46" s="48"/>
      <c r="S46" s="48"/>
      <c r="T46" s="48"/>
      <c r="U46" s="48"/>
    </row>
    <row r="47" spans="1:21" ht="30.75" customHeight="1" x14ac:dyDescent="0.15">
      <c r="A47" s="48"/>
      <c r="B47" s="1260"/>
      <c r="C47" s="1261"/>
      <c r="D47" s="62"/>
      <c r="E47" s="1266" t="s">
        <v>14</v>
      </c>
      <c r="F47" s="1266"/>
      <c r="G47" s="1266"/>
      <c r="H47" s="1266"/>
      <c r="I47" s="1266"/>
      <c r="J47" s="1267"/>
      <c r="K47" s="63" t="s">
        <v>518</v>
      </c>
      <c r="L47" s="64" t="s">
        <v>518</v>
      </c>
      <c r="M47" s="64" t="s">
        <v>518</v>
      </c>
      <c r="N47" s="64" t="s">
        <v>518</v>
      </c>
      <c r="O47" s="65" t="s">
        <v>518</v>
      </c>
      <c r="P47" s="48"/>
      <c r="Q47" s="48"/>
      <c r="R47" s="48"/>
      <c r="S47" s="48"/>
      <c r="T47" s="48"/>
      <c r="U47" s="48"/>
    </row>
    <row r="48" spans="1:21" ht="30.75" customHeight="1" x14ac:dyDescent="0.15">
      <c r="A48" s="48"/>
      <c r="B48" s="1260"/>
      <c r="C48" s="1261"/>
      <c r="D48" s="62"/>
      <c r="E48" s="1266" t="s">
        <v>15</v>
      </c>
      <c r="F48" s="1266"/>
      <c r="G48" s="1266"/>
      <c r="H48" s="1266"/>
      <c r="I48" s="1266"/>
      <c r="J48" s="1267"/>
      <c r="K48" s="63">
        <v>1159</v>
      </c>
      <c r="L48" s="64">
        <v>1246</v>
      </c>
      <c r="M48" s="64">
        <v>1368</v>
      </c>
      <c r="N48" s="64">
        <v>1245</v>
      </c>
      <c r="O48" s="65">
        <v>1249</v>
      </c>
      <c r="P48" s="48"/>
      <c r="Q48" s="48"/>
      <c r="R48" s="48"/>
      <c r="S48" s="48"/>
      <c r="T48" s="48"/>
      <c r="U48" s="48"/>
    </row>
    <row r="49" spans="1:21" ht="30.75" customHeight="1" x14ac:dyDescent="0.15">
      <c r="A49" s="48"/>
      <c r="B49" s="1260"/>
      <c r="C49" s="1261"/>
      <c r="D49" s="62"/>
      <c r="E49" s="1266" t="s">
        <v>16</v>
      </c>
      <c r="F49" s="1266"/>
      <c r="G49" s="1266"/>
      <c r="H49" s="1266"/>
      <c r="I49" s="1266"/>
      <c r="J49" s="1267"/>
      <c r="K49" s="63">
        <v>422</v>
      </c>
      <c r="L49" s="64">
        <v>412</v>
      </c>
      <c r="M49" s="64">
        <v>443</v>
      </c>
      <c r="N49" s="64">
        <v>530</v>
      </c>
      <c r="O49" s="65">
        <v>494</v>
      </c>
      <c r="P49" s="48"/>
      <c r="Q49" s="48"/>
      <c r="R49" s="48"/>
      <c r="S49" s="48"/>
      <c r="T49" s="48"/>
      <c r="U49" s="48"/>
    </row>
    <row r="50" spans="1:21" ht="30.75" customHeight="1" x14ac:dyDescent="0.15">
      <c r="A50" s="48"/>
      <c r="B50" s="1260"/>
      <c r="C50" s="1261"/>
      <c r="D50" s="62"/>
      <c r="E50" s="1266" t="s">
        <v>17</v>
      </c>
      <c r="F50" s="1266"/>
      <c r="G50" s="1266"/>
      <c r="H50" s="1266"/>
      <c r="I50" s="1266"/>
      <c r="J50" s="1267"/>
      <c r="K50" s="63">
        <v>27</v>
      </c>
      <c r="L50" s="64">
        <v>27</v>
      </c>
      <c r="M50" s="64">
        <v>27</v>
      </c>
      <c r="N50" s="64">
        <v>26</v>
      </c>
      <c r="O50" s="65">
        <v>26</v>
      </c>
      <c r="P50" s="48"/>
      <c r="Q50" s="48"/>
      <c r="R50" s="48"/>
      <c r="S50" s="48"/>
      <c r="T50" s="48"/>
      <c r="U50" s="48"/>
    </row>
    <row r="51" spans="1:21" ht="30.75" customHeight="1" x14ac:dyDescent="0.15">
      <c r="A51" s="48"/>
      <c r="B51" s="1262"/>
      <c r="C51" s="1263"/>
      <c r="D51" s="66"/>
      <c r="E51" s="1266" t="s">
        <v>18</v>
      </c>
      <c r="F51" s="1266"/>
      <c r="G51" s="1266"/>
      <c r="H51" s="1266"/>
      <c r="I51" s="1266"/>
      <c r="J51" s="1267"/>
      <c r="K51" s="63" t="s">
        <v>518</v>
      </c>
      <c r="L51" s="64" t="s">
        <v>518</v>
      </c>
      <c r="M51" s="64" t="s">
        <v>518</v>
      </c>
      <c r="N51" s="64" t="s">
        <v>518</v>
      </c>
      <c r="O51" s="65" t="s">
        <v>518</v>
      </c>
      <c r="P51" s="48"/>
      <c r="Q51" s="48"/>
      <c r="R51" s="48"/>
      <c r="S51" s="48"/>
      <c r="T51" s="48"/>
      <c r="U51" s="48"/>
    </row>
    <row r="52" spans="1:21" ht="30.75" customHeight="1" x14ac:dyDescent="0.15">
      <c r="A52" s="48"/>
      <c r="B52" s="1268" t="s">
        <v>19</v>
      </c>
      <c r="C52" s="1269"/>
      <c r="D52" s="66"/>
      <c r="E52" s="1266" t="s">
        <v>20</v>
      </c>
      <c r="F52" s="1266"/>
      <c r="G52" s="1266"/>
      <c r="H52" s="1266"/>
      <c r="I52" s="1266"/>
      <c r="J52" s="1267"/>
      <c r="K52" s="63">
        <v>3777</v>
      </c>
      <c r="L52" s="64">
        <v>3657</v>
      </c>
      <c r="M52" s="64">
        <v>3738</v>
      </c>
      <c r="N52" s="64">
        <v>3626</v>
      </c>
      <c r="O52" s="65">
        <v>3744</v>
      </c>
      <c r="P52" s="48"/>
      <c r="Q52" s="48"/>
      <c r="R52" s="48"/>
      <c r="S52" s="48"/>
      <c r="T52" s="48"/>
      <c r="U52" s="48"/>
    </row>
    <row r="53" spans="1:21" ht="30.75" customHeight="1" thickBot="1" x14ac:dyDescent="0.2">
      <c r="A53" s="48"/>
      <c r="B53" s="1270" t="s">
        <v>21</v>
      </c>
      <c r="C53" s="1271"/>
      <c r="D53" s="67"/>
      <c r="E53" s="1272" t="s">
        <v>22</v>
      </c>
      <c r="F53" s="1272"/>
      <c r="G53" s="1272"/>
      <c r="H53" s="1272"/>
      <c r="I53" s="1272"/>
      <c r="J53" s="1273"/>
      <c r="K53" s="68">
        <v>1544</v>
      </c>
      <c r="L53" s="69">
        <v>1375</v>
      </c>
      <c r="M53" s="69">
        <v>1350</v>
      </c>
      <c r="N53" s="69">
        <v>1343</v>
      </c>
      <c r="O53" s="70">
        <v>1065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74" t="s">
        <v>25</v>
      </c>
      <c r="C57" s="1275"/>
      <c r="D57" s="1278" t="s">
        <v>26</v>
      </c>
      <c r="E57" s="1279"/>
      <c r="F57" s="1279"/>
      <c r="G57" s="1279"/>
      <c r="H57" s="1279"/>
      <c r="I57" s="1279"/>
      <c r="J57" s="1280"/>
      <c r="K57" s="83" t="s">
        <v>598</v>
      </c>
      <c r="L57" s="84" t="s">
        <v>583</v>
      </c>
      <c r="M57" s="84" t="s">
        <v>583</v>
      </c>
      <c r="N57" s="84" t="s">
        <v>583</v>
      </c>
      <c r="O57" s="85" t="s">
        <v>583</v>
      </c>
    </row>
    <row r="58" spans="1:21" ht="31.5" customHeight="1" thickBot="1" x14ac:dyDescent="0.2">
      <c r="B58" s="1276"/>
      <c r="C58" s="1277"/>
      <c r="D58" s="1281" t="s">
        <v>27</v>
      </c>
      <c r="E58" s="1282"/>
      <c r="F58" s="1282"/>
      <c r="G58" s="1282"/>
      <c r="H58" s="1282"/>
      <c r="I58" s="1282"/>
      <c r="J58" s="1283"/>
      <c r="K58" s="86" t="s">
        <v>598</v>
      </c>
      <c r="L58" s="87" t="s">
        <v>598</v>
      </c>
      <c r="M58" s="87" t="s">
        <v>598</v>
      </c>
      <c r="N58" s="87" t="s">
        <v>598</v>
      </c>
      <c r="O58" s="88" t="s">
        <v>598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hUEhl0G9whlXYDEWANWKj1iYP1Kom/Gb3tL0ef//wIMwKkkCPR9B6tBNwWS9t5DWTtU41HCeP43AcKGoeuMFA==" saltValue="oijA1r4r4XXo9Uv8txqj0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84" t="s">
        <v>30</v>
      </c>
      <c r="C41" s="1285"/>
      <c r="D41" s="102"/>
      <c r="E41" s="1290" t="s">
        <v>31</v>
      </c>
      <c r="F41" s="1290"/>
      <c r="G41" s="1290"/>
      <c r="H41" s="1291"/>
      <c r="I41" s="103">
        <v>25402</v>
      </c>
      <c r="J41" s="104">
        <v>25349</v>
      </c>
      <c r="K41" s="104">
        <v>26367</v>
      </c>
      <c r="L41" s="104">
        <v>27267</v>
      </c>
      <c r="M41" s="105">
        <v>29366</v>
      </c>
    </row>
    <row r="42" spans="2:13" ht="27.75" customHeight="1" x14ac:dyDescent="0.15">
      <c r="B42" s="1286"/>
      <c r="C42" s="1287"/>
      <c r="D42" s="106"/>
      <c r="E42" s="1292" t="s">
        <v>32</v>
      </c>
      <c r="F42" s="1292"/>
      <c r="G42" s="1292"/>
      <c r="H42" s="1293"/>
      <c r="I42" s="107">
        <v>168</v>
      </c>
      <c r="J42" s="108">
        <v>3933</v>
      </c>
      <c r="K42" s="108">
        <v>3818</v>
      </c>
      <c r="L42" s="108">
        <v>2464</v>
      </c>
      <c r="M42" s="109">
        <v>1584</v>
      </c>
    </row>
    <row r="43" spans="2:13" ht="27.75" customHeight="1" x14ac:dyDescent="0.15">
      <c r="B43" s="1286"/>
      <c r="C43" s="1287"/>
      <c r="D43" s="106"/>
      <c r="E43" s="1292" t="s">
        <v>33</v>
      </c>
      <c r="F43" s="1292"/>
      <c r="G43" s="1292"/>
      <c r="H43" s="1293"/>
      <c r="I43" s="107">
        <v>11707</v>
      </c>
      <c r="J43" s="108">
        <v>11621</v>
      </c>
      <c r="K43" s="108">
        <v>11851</v>
      </c>
      <c r="L43" s="108">
        <v>12060</v>
      </c>
      <c r="M43" s="109">
        <v>11880</v>
      </c>
    </row>
    <row r="44" spans="2:13" ht="27.75" customHeight="1" x14ac:dyDescent="0.15">
      <c r="B44" s="1286"/>
      <c r="C44" s="1287"/>
      <c r="D44" s="106"/>
      <c r="E44" s="1292" t="s">
        <v>34</v>
      </c>
      <c r="F44" s="1292"/>
      <c r="G44" s="1292"/>
      <c r="H44" s="1293"/>
      <c r="I44" s="107">
        <v>6576</v>
      </c>
      <c r="J44" s="108">
        <v>5935</v>
      </c>
      <c r="K44" s="108">
        <v>5333</v>
      </c>
      <c r="L44" s="108">
        <v>5379</v>
      </c>
      <c r="M44" s="109">
        <v>6104</v>
      </c>
    </row>
    <row r="45" spans="2:13" ht="27.75" customHeight="1" x14ac:dyDescent="0.15">
      <c r="B45" s="1286"/>
      <c r="C45" s="1287"/>
      <c r="D45" s="106"/>
      <c r="E45" s="1292" t="s">
        <v>35</v>
      </c>
      <c r="F45" s="1292"/>
      <c r="G45" s="1292"/>
      <c r="H45" s="1293"/>
      <c r="I45" s="107">
        <v>3642</v>
      </c>
      <c r="J45" s="108">
        <v>3748</v>
      </c>
      <c r="K45" s="108">
        <v>3646</v>
      </c>
      <c r="L45" s="108">
        <v>3409</v>
      </c>
      <c r="M45" s="109">
        <v>3530</v>
      </c>
    </row>
    <row r="46" spans="2:13" ht="27.75" customHeight="1" x14ac:dyDescent="0.15">
      <c r="B46" s="1286"/>
      <c r="C46" s="1287"/>
      <c r="D46" s="110"/>
      <c r="E46" s="1292" t="s">
        <v>36</v>
      </c>
      <c r="F46" s="1292"/>
      <c r="G46" s="1292"/>
      <c r="H46" s="1293"/>
      <c r="I46" s="107" t="s">
        <v>518</v>
      </c>
      <c r="J46" s="108" t="s">
        <v>518</v>
      </c>
      <c r="K46" s="108" t="s">
        <v>518</v>
      </c>
      <c r="L46" s="108" t="s">
        <v>518</v>
      </c>
      <c r="M46" s="109" t="s">
        <v>518</v>
      </c>
    </row>
    <row r="47" spans="2:13" ht="27.75" customHeight="1" x14ac:dyDescent="0.15">
      <c r="B47" s="1286"/>
      <c r="C47" s="1287"/>
      <c r="D47" s="111"/>
      <c r="E47" s="1294" t="s">
        <v>37</v>
      </c>
      <c r="F47" s="1295"/>
      <c r="G47" s="1295"/>
      <c r="H47" s="1296"/>
      <c r="I47" s="107" t="s">
        <v>518</v>
      </c>
      <c r="J47" s="108" t="s">
        <v>518</v>
      </c>
      <c r="K47" s="108" t="s">
        <v>518</v>
      </c>
      <c r="L47" s="108" t="s">
        <v>518</v>
      </c>
      <c r="M47" s="109" t="s">
        <v>518</v>
      </c>
    </row>
    <row r="48" spans="2:13" ht="27.75" customHeight="1" x14ac:dyDescent="0.15">
      <c r="B48" s="1286"/>
      <c r="C48" s="1287"/>
      <c r="D48" s="106"/>
      <c r="E48" s="1292" t="s">
        <v>38</v>
      </c>
      <c r="F48" s="1292"/>
      <c r="G48" s="1292"/>
      <c r="H48" s="1293"/>
      <c r="I48" s="107" t="s">
        <v>518</v>
      </c>
      <c r="J48" s="108" t="s">
        <v>518</v>
      </c>
      <c r="K48" s="108" t="s">
        <v>518</v>
      </c>
      <c r="L48" s="108" t="s">
        <v>518</v>
      </c>
      <c r="M48" s="109" t="s">
        <v>518</v>
      </c>
    </row>
    <row r="49" spans="2:13" ht="27.75" customHeight="1" x14ac:dyDescent="0.15">
      <c r="B49" s="1288"/>
      <c r="C49" s="1289"/>
      <c r="D49" s="106"/>
      <c r="E49" s="1292" t="s">
        <v>39</v>
      </c>
      <c r="F49" s="1292"/>
      <c r="G49" s="1292"/>
      <c r="H49" s="1293"/>
      <c r="I49" s="107" t="s">
        <v>518</v>
      </c>
      <c r="J49" s="108" t="s">
        <v>518</v>
      </c>
      <c r="K49" s="108" t="s">
        <v>518</v>
      </c>
      <c r="L49" s="108" t="s">
        <v>518</v>
      </c>
      <c r="M49" s="109" t="s">
        <v>518</v>
      </c>
    </row>
    <row r="50" spans="2:13" ht="27.75" customHeight="1" x14ac:dyDescent="0.15">
      <c r="B50" s="1297" t="s">
        <v>40</v>
      </c>
      <c r="C50" s="1298"/>
      <c r="D50" s="112"/>
      <c r="E50" s="1292" t="s">
        <v>41</v>
      </c>
      <c r="F50" s="1292"/>
      <c r="G50" s="1292"/>
      <c r="H50" s="1293"/>
      <c r="I50" s="107">
        <v>6543</v>
      </c>
      <c r="J50" s="108">
        <v>7518</v>
      </c>
      <c r="K50" s="108">
        <v>7405</v>
      </c>
      <c r="L50" s="108">
        <v>7908</v>
      </c>
      <c r="M50" s="109">
        <v>8209</v>
      </c>
    </row>
    <row r="51" spans="2:13" ht="27.75" customHeight="1" x14ac:dyDescent="0.15">
      <c r="B51" s="1286"/>
      <c r="C51" s="1287"/>
      <c r="D51" s="106"/>
      <c r="E51" s="1292" t="s">
        <v>42</v>
      </c>
      <c r="F51" s="1292"/>
      <c r="G51" s="1292"/>
      <c r="H51" s="1293"/>
      <c r="I51" s="107">
        <v>1642</v>
      </c>
      <c r="J51" s="108">
        <v>1607</v>
      </c>
      <c r="K51" s="108">
        <v>1755</v>
      </c>
      <c r="L51" s="108">
        <v>1575</v>
      </c>
      <c r="M51" s="109">
        <v>1478</v>
      </c>
    </row>
    <row r="52" spans="2:13" ht="27.75" customHeight="1" x14ac:dyDescent="0.15">
      <c r="B52" s="1288"/>
      <c r="C52" s="1289"/>
      <c r="D52" s="106"/>
      <c r="E52" s="1292" t="s">
        <v>43</v>
      </c>
      <c r="F52" s="1292"/>
      <c r="G52" s="1292"/>
      <c r="H52" s="1293"/>
      <c r="I52" s="107">
        <v>32569</v>
      </c>
      <c r="J52" s="108">
        <v>32420</v>
      </c>
      <c r="K52" s="108">
        <v>32216</v>
      </c>
      <c r="L52" s="108">
        <v>33051</v>
      </c>
      <c r="M52" s="109">
        <v>33567</v>
      </c>
    </row>
    <row r="53" spans="2:13" ht="27.75" customHeight="1" thickBot="1" x14ac:dyDescent="0.2">
      <c r="B53" s="1299" t="s">
        <v>44</v>
      </c>
      <c r="C53" s="1300"/>
      <c r="D53" s="113"/>
      <c r="E53" s="1301" t="s">
        <v>45</v>
      </c>
      <c r="F53" s="1301"/>
      <c r="G53" s="1301"/>
      <c r="H53" s="1302"/>
      <c r="I53" s="114">
        <v>6741</v>
      </c>
      <c r="J53" s="115">
        <v>9041</v>
      </c>
      <c r="K53" s="115">
        <v>9640</v>
      </c>
      <c r="L53" s="115">
        <v>8046</v>
      </c>
      <c r="M53" s="116">
        <v>9210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pHdbrtZMRAWJjx/kMN6in/kYtA0fY10eFGtKFRg8D7e4SnMpxy1P+Hb1FUKhhdfgLn5JRgAj9UVYkZPUIYk+w==" saltValue="fLJzGxYLiD/2tYXjRuUn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11" t="s">
        <v>48</v>
      </c>
      <c r="D55" s="1311"/>
      <c r="E55" s="1312"/>
      <c r="F55" s="128">
        <v>1705</v>
      </c>
      <c r="G55" s="128">
        <v>2163</v>
      </c>
      <c r="H55" s="129">
        <v>2355</v>
      </c>
    </row>
    <row r="56" spans="2:8" ht="52.5" customHeight="1" x14ac:dyDescent="0.15">
      <c r="B56" s="130"/>
      <c r="C56" s="1313" t="s">
        <v>49</v>
      </c>
      <c r="D56" s="1313"/>
      <c r="E56" s="1314"/>
      <c r="F56" s="131">
        <v>622</v>
      </c>
      <c r="G56" s="131">
        <v>623</v>
      </c>
      <c r="H56" s="132">
        <v>624</v>
      </c>
    </row>
    <row r="57" spans="2:8" ht="53.25" customHeight="1" x14ac:dyDescent="0.15">
      <c r="B57" s="130"/>
      <c r="C57" s="1315" t="s">
        <v>50</v>
      </c>
      <c r="D57" s="1315"/>
      <c r="E57" s="1316"/>
      <c r="F57" s="133">
        <v>3451</v>
      </c>
      <c r="G57" s="133">
        <v>3368</v>
      </c>
      <c r="H57" s="134">
        <v>3645</v>
      </c>
    </row>
    <row r="58" spans="2:8" ht="45.75" customHeight="1" x14ac:dyDescent="0.15">
      <c r="B58" s="135"/>
      <c r="C58" s="1303" t="s">
        <v>593</v>
      </c>
      <c r="D58" s="1304"/>
      <c r="E58" s="1305"/>
      <c r="F58" s="136">
        <v>1295</v>
      </c>
      <c r="G58" s="136">
        <v>1298</v>
      </c>
      <c r="H58" s="137">
        <v>1290</v>
      </c>
    </row>
    <row r="59" spans="2:8" ht="45.75" customHeight="1" x14ac:dyDescent="0.15">
      <c r="B59" s="135"/>
      <c r="C59" s="1303" t="s">
        <v>594</v>
      </c>
      <c r="D59" s="1304"/>
      <c r="E59" s="1305"/>
      <c r="F59" s="136">
        <v>0</v>
      </c>
      <c r="G59" s="136">
        <v>105</v>
      </c>
      <c r="H59" s="137">
        <v>695</v>
      </c>
    </row>
    <row r="60" spans="2:8" ht="45.75" customHeight="1" x14ac:dyDescent="0.15">
      <c r="B60" s="135"/>
      <c r="C60" s="1303" t="s">
        <v>595</v>
      </c>
      <c r="D60" s="1304"/>
      <c r="E60" s="1305"/>
      <c r="F60" s="136">
        <v>408</v>
      </c>
      <c r="G60" s="136">
        <v>502</v>
      </c>
      <c r="H60" s="137">
        <v>503</v>
      </c>
    </row>
    <row r="61" spans="2:8" ht="45.75" customHeight="1" x14ac:dyDescent="0.15">
      <c r="B61" s="135"/>
      <c r="C61" s="1303" t="s">
        <v>596</v>
      </c>
      <c r="D61" s="1304"/>
      <c r="E61" s="1305"/>
      <c r="F61" s="136">
        <v>994</v>
      </c>
      <c r="G61" s="136">
        <v>694</v>
      </c>
      <c r="H61" s="137">
        <v>418</v>
      </c>
    </row>
    <row r="62" spans="2:8" ht="45.75" customHeight="1" thickBot="1" x14ac:dyDescent="0.2">
      <c r="B62" s="138"/>
      <c r="C62" s="1306" t="s">
        <v>597</v>
      </c>
      <c r="D62" s="1307"/>
      <c r="E62" s="1308"/>
      <c r="F62" s="139">
        <v>264</v>
      </c>
      <c r="G62" s="139">
        <v>259</v>
      </c>
      <c r="H62" s="140">
        <v>257</v>
      </c>
    </row>
    <row r="63" spans="2:8" ht="52.5" customHeight="1" thickBot="1" x14ac:dyDescent="0.2">
      <c r="B63" s="141"/>
      <c r="C63" s="1309" t="s">
        <v>51</v>
      </c>
      <c r="D63" s="1309"/>
      <c r="E63" s="1310"/>
      <c r="F63" s="142">
        <v>5778</v>
      </c>
      <c r="G63" s="142">
        <v>6154</v>
      </c>
      <c r="H63" s="143">
        <v>6624</v>
      </c>
    </row>
    <row r="64" spans="2:8" ht="15" customHeight="1" x14ac:dyDescent="0.15"/>
  </sheetData>
  <sheetProtection algorithmName="SHA-512" hashValue="3hRjJdhLXA+WQuY4+G7+X5VEevlxUYCgtk1WCEohp66mq6+W3DXK3kyEd+YjM+7DVAYyoiwA9MMonIiFMlAdDA==" saltValue="3CfeCUgj5JB4IyhTcGmk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B1" zoomScale="70" zoomScaleNormal="70"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8" t="s">
        <v>612</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5"/>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5"/>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5"/>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5"/>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605</v>
      </c>
    </row>
    <row r="50" spans="1:109" x14ac:dyDescent="0.15">
      <c r="B50" s="395"/>
      <c r="G50" s="1327"/>
      <c r="H50" s="1327"/>
      <c r="I50" s="1327"/>
      <c r="J50" s="1327"/>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31" t="s">
        <v>559</v>
      </c>
      <c r="BQ50" s="1331"/>
      <c r="BR50" s="1331"/>
      <c r="BS50" s="1331"/>
      <c r="BT50" s="1331"/>
      <c r="BU50" s="1331"/>
      <c r="BV50" s="1331"/>
      <c r="BW50" s="1331"/>
      <c r="BX50" s="1331" t="s">
        <v>560</v>
      </c>
      <c r="BY50" s="1331"/>
      <c r="BZ50" s="1331"/>
      <c r="CA50" s="1331"/>
      <c r="CB50" s="1331"/>
      <c r="CC50" s="1331"/>
      <c r="CD50" s="1331"/>
      <c r="CE50" s="1331"/>
      <c r="CF50" s="1331" t="s">
        <v>561</v>
      </c>
      <c r="CG50" s="1331"/>
      <c r="CH50" s="1331"/>
      <c r="CI50" s="1331"/>
      <c r="CJ50" s="1331"/>
      <c r="CK50" s="1331"/>
      <c r="CL50" s="1331"/>
      <c r="CM50" s="1331"/>
      <c r="CN50" s="1331" t="s">
        <v>562</v>
      </c>
      <c r="CO50" s="1331"/>
      <c r="CP50" s="1331"/>
      <c r="CQ50" s="1331"/>
      <c r="CR50" s="1331"/>
      <c r="CS50" s="1331"/>
      <c r="CT50" s="1331"/>
      <c r="CU50" s="1331"/>
      <c r="CV50" s="1331" t="s">
        <v>563</v>
      </c>
      <c r="CW50" s="1331"/>
      <c r="CX50" s="1331"/>
      <c r="CY50" s="1331"/>
      <c r="CZ50" s="1331"/>
      <c r="DA50" s="1331"/>
      <c r="DB50" s="1331"/>
      <c r="DC50" s="1331"/>
    </row>
    <row r="51" spans="1:109" ht="13.5" customHeight="1" x14ac:dyDescent="0.15">
      <c r="B51" s="395"/>
      <c r="G51" s="1332"/>
      <c r="H51" s="1332"/>
      <c r="I51" s="1336"/>
      <c r="J51" s="1336"/>
      <c r="K51" s="1333"/>
      <c r="L51" s="1333"/>
      <c r="M51" s="1333"/>
      <c r="N51" s="1333"/>
      <c r="AM51" s="404"/>
      <c r="AN51" s="1334" t="s">
        <v>606</v>
      </c>
      <c r="AO51" s="1334"/>
      <c r="AP51" s="1334"/>
      <c r="AQ51" s="1334"/>
      <c r="AR51" s="1334"/>
      <c r="AS51" s="1334"/>
      <c r="AT51" s="1334"/>
      <c r="AU51" s="1334"/>
      <c r="AV51" s="1334"/>
      <c r="AW51" s="1334"/>
      <c r="AX51" s="1334"/>
      <c r="AY51" s="1334"/>
      <c r="AZ51" s="1334"/>
      <c r="BA51" s="1334"/>
      <c r="BB51" s="1334" t="s">
        <v>607</v>
      </c>
      <c r="BC51" s="1334"/>
      <c r="BD51" s="1334"/>
      <c r="BE51" s="1334"/>
      <c r="BF51" s="1334"/>
      <c r="BG51" s="1334"/>
      <c r="BH51" s="1334"/>
      <c r="BI51" s="1334"/>
      <c r="BJ51" s="1334"/>
      <c r="BK51" s="1334"/>
      <c r="BL51" s="1334"/>
      <c r="BM51" s="1334"/>
      <c r="BN51" s="1334"/>
      <c r="BO51" s="1334"/>
      <c r="BP51" s="1335"/>
      <c r="BQ51" s="1317"/>
      <c r="BR51" s="1317"/>
      <c r="BS51" s="1317"/>
      <c r="BT51" s="1317"/>
      <c r="BU51" s="1317"/>
      <c r="BV51" s="1317"/>
      <c r="BW51" s="1317"/>
      <c r="BX51" s="1317">
        <v>56.5</v>
      </c>
      <c r="BY51" s="1317"/>
      <c r="BZ51" s="1317"/>
      <c r="CA51" s="1317"/>
      <c r="CB51" s="1317"/>
      <c r="CC51" s="1317"/>
      <c r="CD51" s="1317"/>
      <c r="CE51" s="1317"/>
      <c r="CF51" s="1317">
        <v>59.4</v>
      </c>
      <c r="CG51" s="1317"/>
      <c r="CH51" s="1317"/>
      <c r="CI51" s="1317"/>
      <c r="CJ51" s="1317"/>
      <c r="CK51" s="1317"/>
      <c r="CL51" s="1317"/>
      <c r="CM51" s="1317"/>
      <c r="CN51" s="1317">
        <v>49.6</v>
      </c>
      <c r="CO51" s="1317"/>
      <c r="CP51" s="1317"/>
      <c r="CQ51" s="1317"/>
      <c r="CR51" s="1317"/>
      <c r="CS51" s="1317"/>
      <c r="CT51" s="1317"/>
      <c r="CU51" s="1317"/>
      <c r="CV51" s="1317">
        <v>56.2</v>
      </c>
      <c r="CW51" s="1317"/>
      <c r="CX51" s="1317"/>
      <c r="CY51" s="1317"/>
      <c r="CZ51" s="1317"/>
      <c r="DA51" s="1317"/>
      <c r="DB51" s="1317"/>
      <c r="DC51" s="1317"/>
    </row>
    <row r="52" spans="1:109" x14ac:dyDescent="0.15">
      <c r="B52" s="395"/>
      <c r="G52" s="1332"/>
      <c r="H52" s="1332"/>
      <c r="I52" s="1336"/>
      <c r="J52" s="1336"/>
      <c r="K52" s="1333"/>
      <c r="L52" s="1333"/>
      <c r="M52" s="1333"/>
      <c r="N52" s="1333"/>
      <c r="AM52" s="404"/>
      <c r="AN52" s="1334"/>
      <c r="AO52" s="1334"/>
      <c r="AP52" s="1334"/>
      <c r="AQ52" s="1334"/>
      <c r="AR52" s="1334"/>
      <c r="AS52" s="1334"/>
      <c r="AT52" s="1334"/>
      <c r="AU52" s="1334"/>
      <c r="AV52" s="1334"/>
      <c r="AW52" s="1334"/>
      <c r="AX52" s="1334"/>
      <c r="AY52" s="1334"/>
      <c r="AZ52" s="1334"/>
      <c r="BA52" s="1334"/>
      <c r="BB52" s="1334"/>
      <c r="BC52" s="1334"/>
      <c r="BD52" s="1334"/>
      <c r="BE52" s="1334"/>
      <c r="BF52" s="1334"/>
      <c r="BG52" s="1334"/>
      <c r="BH52" s="1334"/>
      <c r="BI52" s="1334"/>
      <c r="BJ52" s="1334"/>
      <c r="BK52" s="1334"/>
      <c r="BL52" s="1334"/>
      <c r="BM52" s="1334"/>
      <c r="BN52" s="1334"/>
      <c r="BO52" s="1334"/>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x14ac:dyDescent="0.15">
      <c r="A53" s="403"/>
      <c r="B53" s="395"/>
      <c r="G53" s="1332"/>
      <c r="H53" s="1332"/>
      <c r="I53" s="1327"/>
      <c r="J53" s="1327"/>
      <c r="K53" s="1333"/>
      <c r="L53" s="1333"/>
      <c r="M53" s="1333"/>
      <c r="N53" s="1333"/>
      <c r="AM53" s="404"/>
      <c r="AN53" s="1334"/>
      <c r="AO53" s="1334"/>
      <c r="AP53" s="1334"/>
      <c r="AQ53" s="1334"/>
      <c r="AR53" s="1334"/>
      <c r="AS53" s="1334"/>
      <c r="AT53" s="1334"/>
      <c r="AU53" s="1334"/>
      <c r="AV53" s="1334"/>
      <c r="AW53" s="1334"/>
      <c r="AX53" s="1334"/>
      <c r="AY53" s="1334"/>
      <c r="AZ53" s="1334"/>
      <c r="BA53" s="1334"/>
      <c r="BB53" s="1334" t="s">
        <v>608</v>
      </c>
      <c r="BC53" s="1334"/>
      <c r="BD53" s="1334"/>
      <c r="BE53" s="1334"/>
      <c r="BF53" s="1334"/>
      <c r="BG53" s="1334"/>
      <c r="BH53" s="1334"/>
      <c r="BI53" s="1334"/>
      <c r="BJ53" s="1334"/>
      <c r="BK53" s="1334"/>
      <c r="BL53" s="1334"/>
      <c r="BM53" s="1334"/>
      <c r="BN53" s="1334"/>
      <c r="BO53" s="1334"/>
      <c r="BP53" s="1335"/>
      <c r="BQ53" s="1317"/>
      <c r="BR53" s="1317"/>
      <c r="BS53" s="1317"/>
      <c r="BT53" s="1317"/>
      <c r="BU53" s="1317"/>
      <c r="BV53" s="1317"/>
      <c r="BW53" s="1317"/>
      <c r="BX53" s="1317">
        <v>49.7</v>
      </c>
      <c r="BY53" s="1317"/>
      <c r="BZ53" s="1317"/>
      <c r="CA53" s="1317"/>
      <c r="CB53" s="1317"/>
      <c r="CC53" s="1317"/>
      <c r="CD53" s="1317"/>
      <c r="CE53" s="1317"/>
      <c r="CF53" s="1317">
        <v>51.1</v>
      </c>
      <c r="CG53" s="1317"/>
      <c r="CH53" s="1317"/>
      <c r="CI53" s="1317"/>
      <c r="CJ53" s="1317"/>
      <c r="CK53" s="1317"/>
      <c r="CL53" s="1317"/>
      <c r="CM53" s="1317"/>
      <c r="CN53" s="1317">
        <v>52.9</v>
      </c>
      <c r="CO53" s="1317"/>
      <c r="CP53" s="1317"/>
      <c r="CQ53" s="1317"/>
      <c r="CR53" s="1317"/>
      <c r="CS53" s="1317"/>
      <c r="CT53" s="1317"/>
      <c r="CU53" s="1317"/>
      <c r="CV53" s="1317">
        <v>53.8</v>
      </c>
      <c r="CW53" s="1317"/>
      <c r="CX53" s="1317"/>
      <c r="CY53" s="1317"/>
      <c r="CZ53" s="1317"/>
      <c r="DA53" s="1317"/>
      <c r="DB53" s="1317"/>
      <c r="DC53" s="1317"/>
    </row>
    <row r="54" spans="1:109" x14ac:dyDescent="0.15">
      <c r="A54" s="403"/>
      <c r="B54" s="395"/>
      <c r="G54" s="1332"/>
      <c r="H54" s="1332"/>
      <c r="I54" s="1327"/>
      <c r="J54" s="1327"/>
      <c r="K54" s="1333"/>
      <c r="L54" s="1333"/>
      <c r="M54" s="1333"/>
      <c r="N54" s="1333"/>
      <c r="AM54" s="404"/>
      <c r="AN54" s="1334"/>
      <c r="AO54" s="1334"/>
      <c r="AP54" s="1334"/>
      <c r="AQ54" s="1334"/>
      <c r="AR54" s="1334"/>
      <c r="AS54" s="1334"/>
      <c r="AT54" s="1334"/>
      <c r="AU54" s="1334"/>
      <c r="AV54" s="1334"/>
      <c r="AW54" s="1334"/>
      <c r="AX54" s="1334"/>
      <c r="AY54" s="1334"/>
      <c r="AZ54" s="1334"/>
      <c r="BA54" s="1334"/>
      <c r="BB54" s="1334"/>
      <c r="BC54" s="1334"/>
      <c r="BD54" s="1334"/>
      <c r="BE54" s="1334"/>
      <c r="BF54" s="1334"/>
      <c r="BG54" s="1334"/>
      <c r="BH54" s="1334"/>
      <c r="BI54" s="1334"/>
      <c r="BJ54" s="1334"/>
      <c r="BK54" s="1334"/>
      <c r="BL54" s="1334"/>
      <c r="BM54" s="1334"/>
      <c r="BN54" s="1334"/>
      <c r="BO54" s="1334"/>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x14ac:dyDescent="0.15">
      <c r="A55" s="403"/>
      <c r="B55" s="395"/>
      <c r="G55" s="1327"/>
      <c r="H55" s="1327"/>
      <c r="I55" s="1327"/>
      <c r="J55" s="1327"/>
      <c r="K55" s="1333"/>
      <c r="L55" s="1333"/>
      <c r="M55" s="1333"/>
      <c r="N55" s="1333"/>
      <c r="AN55" s="1331" t="s">
        <v>609</v>
      </c>
      <c r="AO55" s="1331"/>
      <c r="AP55" s="1331"/>
      <c r="AQ55" s="1331"/>
      <c r="AR55" s="1331"/>
      <c r="AS55" s="1331"/>
      <c r="AT55" s="1331"/>
      <c r="AU55" s="1331"/>
      <c r="AV55" s="1331"/>
      <c r="AW55" s="1331"/>
      <c r="AX55" s="1331"/>
      <c r="AY55" s="1331"/>
      <c r="AZ55" s="1331"/>
      <c r="BA55" s="1331"/>
      <c r="BB55" s="1334" t="s">
        <v>607</v>
      </c>
      <c r="BC55" s="1334"/>
      <c r="BD55" s="1334"/>
      <c r="BE55" s="1334"/>
      <c r="BF55" s="1334"/>
      <c r="BG55" s="1334"/>
      <c r="BH55" s="1334"/>
      <c r="BI55" s="1334"/>
      <c r="BJ55" s="1334"/>
      <c r="BK55" s="1334"/>
      <c r="BL55" s="1334"/>
      <c r="BM55" s="1334"/>
      <c r="BN55" s="1334"/>
      <c r="BO55" s="1334"/>
      <c r="BP55" s="1335"/>
      <c r="BQ55" s="1317"/>
      <c r="BR55" s="1317"/>
      <c r="BS55" s="1317"/>
      <c r="BT55" s="1317"/>
      <c r="BU55" s="1317"/>
      <c r="BV55" s="1317"/>
      <c r="BW55" s="1317"/>
      <c r="BX55" s="1317">
        <v>33.1</v>
      </c>
      <c r="BY55" s="1317"/>
      <c r="BZ55" s="1317"/>
      <c r="CA55" s="1317"/>
      <c r="CB55" s="1317"/>
      <c r="CC55" s="1317"/>
      <c r="CD55" s="1317"/>
      <c r="CE55" s="1317"/>
      <c r="CF55" s="1317">
        <v>31.3</v>
      </c>
      <c r="CG55" s="1317"/>
      <c r="CH55" s="1317"/>
      <c r="CI55" s="1317"/>
      <c r="CJ55" s="1317"/>
      <c r="CK55" s="1317"/>
      <c r="CL55" s="1317"/>
      <c r="CM55" s="1317"/>
      <c r="CN55" s="1317">
        <v>25.3</v>
      </c>
      <c r="CO55" s="1317"/>
      <c r="CP55" s="1317"/>
      <c r="CQ55" s="1317"/>
      <c r="CR55" s="1317"/>
      <c r="CS55" s="1317"/>
      <c r="CT55" s="1317"/>
      <c r="CU55" s="1317"/>
      <c r="CV55" s="1317">
        <v>25.5</v>
      </c>
      <c r="CW55" s="1317"/>
      <c r="CX55" s="1317"/>
      <c r="CY55" s="1317"/>
      <c r="CZ55" s="1317"/>
      <c r="DA55" s="1317"/>
      <c r="DB55" s="1317"/>
      <c r="DC55" s="1317"/>
    </row>
    <row r="56" spans="1:109" x14ac:dyDescent="0.15">
      <c r="A56" s="403"/>
      <c r="B56" s="395"/>
      <c r="G56" s="1327"/>
      <c r="H56" s="1327"/>
      <c r="I56" s="1327"/>
      <c r="J56" s="1327"/>
      <c r="K56" s="1333"/>
      <c r="L56" s="1333"/>
      <c r="M56" s="1333"/>
      <c r="N56" s="1333"/>
      <c r="AN56" s="1331"/>
      <c r="AO56" s="1331"/>
      <c r="AP56" s="1331"/>
      <c r="AQ56" s="1331"/>
      <c r="AR56" s="1331"/>
      <c r="AS56" s="1331"/>
      <c r="AT56" s="1331"/>
      <c r="AU56" s="1331"/>
      <c r="AV56" s="1331"/>
      <c r="AW56" s="1331"/>
      <c r="AX56" s="1331"/>
      <c r="AY56" s="1331"/>
      <c r="AZ56" s="1331"/>
      <c r="BA56" s="1331"/>
      <c r="BB56" s="1334"/>
      <c r="BC56" s="1334"/>
      <c r="BD56" s="1334"/>
      <c r="BE56" s="1334"/>
      <c r="BF56" s="1334"/>
      <c r="BG56" s="1334"/>
      <c r="BH56" s="1334"/>
      <c r="BI56" s="1334"/>
      <c r="BJ56" s="1334"/>
      <c r="BK56" s="1334"/>
      <c r="BL56" s="1334"/>
      <c r="BM56" s="1334"/>
      <c r="BN56" s="1334"/>
      <c r="BO56" s="1334"/>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403" customFormat="1" x14ac:dyDescent="0.15">
      <c r="B57" s="407"/>
      <c r="G57" s="1327"/>
      <c r="H57" s="1327"/>
      <c r="I57" s="1337"/>
      <c r="J57" s="1337"/>
      <c r="K57" s="1333"/>
      <c r="L57" s="1333"/>
      <c r="M57" s="1333"/>
      <c r="N57" s="1333"/>
      <c r="AM57" s="388"/>
      <c r="AN57" s="1331"/>
      <c r="AO57" s="1331"/>
      <c r="AP57" s="1331"/>
      <c r="AQ57" s="1331"/>
      <c r="AR57" s="1331"/>
      <c r="AS57" s="1331"/>
      <c r="AT57" s="1331"/>
      <c r="AU57" s="1331"/>
      <c r="AV57" s="1331"/>
      <c r="AW57" s="1331"/>
      <c r="AX57" s="1331"/>
      <c r="AY57" s="1331"/>
      <c r="AZ57" s="1331"/>
      <c r="BA57" s="1331"/>
      <c r="BB57" s="1334" t="s">
        <v>608</v>
      </c>
      <c r="BC57" s="1334"/>
      <c r="BD57" s="1334"/>
      <c r="BE57" s="1334"/>
      <c r="BF57" s="1334"/>
      <c r="BG57" s="1334"/>
      <c r="BH57" s="1334"/>
      <c r="BI57" s="1334"/>
      <c r="BJ57" s="1334"/>
      <c r="BK57" s="1334"/>
      <c r="BL57" s="1334"/>
      <c r="BM57" s="1334"/>
      <c r="BN57" s="1334"/>
      <c r="BO57" s="1334"/>
      <c r="BP57" s="1335"/>
      <c r="BQ57" s="1317"/>
      <c r="BR57" s="1317"/>
      <c r="BS57" s="1317"/>
      <c r="BT57" s="1317"/>
      <c r="BU57" s="1317"/>
      <c r="BV57" s="1317"/>
      <c r="BW57" s="1317"/>
      <c r="BX57" s="1317">
        <v>57.2</v>
      </c>
      <c r="BY57" s="1317"/>
      <c r="BZ57" s="1317"/>
      <c r="CA57" s="1317"/>
      <c r="CB57" s="1317"/>
      <c r="CC57" s="1317"/>
      <c r="CD57" s="1317"/>
      <c r="CE57" s="1317"/>
      <c r="CF57" s="1317">
        <v>58.5</v>
      </c>
      <c r="CG57" s="1317"/>
      <c r="CH57" s="1317"/>
      <c r="CI57" s="1317"/>
      <c r="CJ57" s="1317"/>
      <c r="CK57" s="1317"/>
      <c r="CL57" s="1317"/>
      <c r="CM57" s="1317"/>
      <c r="CN57" s="1317">
        <v>59.8</v>
      </c>
      <c r="CO57" s="1317"/>
      <c r="CP57" s="1317"/>
      <c r="CQ57" s="1317"/>
      <c r="CR57" s="1317"/>
      <c r="CS57" s="1317"/>
      <c r="CT57" s="1317"/>
      <c r="CU57" s="1317"/>
      <c r="CV57" s="1317">
        <v>60.6</v>
      </c>
      <c r="CW57" s="1317"/>
      <c r="CX57" s="1317"/>
      <c r="CY57" s="1317"/>
      <c r="CZ57" s="1317"/>
      <c r="DA57" s="1317"/>
      <c r="DB57" s="1317"/>
      <c r="DC57" s="1317"/>
      <c r="DD57" s="408"/>
      <c r="DE57" s="407"/>
    </row>
    <row r="58" spans="1:109" s="403" customFormat="1" x14ac:dyDescent="0.15">
      <c r="A58" s="388"/>
      <c r="B58" s="407"/>
      <c r="G58" s="1327"/>
      <c r="H58" s="1327"/>
      <c r="I58" s="1337"/>
      <c r="J58" s="1337"/>
      <c r="K58" s="1333"/>
      <c r="L58" s="1333"/>
      <c r="M58" s="1333"/>
      <c r="N58" s="1333"/>
      <c r="AM58" s="388"/>
      <c r="AN58" s="1331"/>
      <c r="AO58" s="1331"/>
      <c r="AP58" s="1331"/>
      <c r="AQ58" s="1331"/>
      <c r="AR58" s="1331"/>
      <c r="AS58" s="1331"/>
      <c r="AT58" s="1331"/>
      <c r="AU58" s="1331"/>
      <c r="AV58" s="1331"/>
      <c r="AW58" s="1331"/>
      <c r="AX58" s="1331"/>
      <c r="AY58" s="1331"/>
      <c r="AZ58" s="1331"/>
      <c r="BA58" s="1331"/>
      <c r="BB58" s="1334"/>
      <c r="BC58" s="1334"/>
      <c r="BD58" s="1334"/>
      <c r="BE58" s="1334"/>
      <c r="BF58" s="1334"/>
      <c r="BG58" s="1334"/>
      <c r="BH58" s="1334"/>
      <c r="BI58" s="1334"/>
      <c r="BJ58" s="1334"/>
      <c r="BK58" s="1334"/>
      <c r="BL58" s="1334"/>
      <c r="BM58" s="1334"/>
      <c r="BN58" s="1334"/>
      <c r="BO58" s="1334"/>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610</v>
      </c>
    </row>
    <row r="64" spans="1:109" x14ac:dyDescent="0.15">
      <c r="B64" s="395"/>
      <c r="G64" s="402"/>
      <c r="I64" s="415"/>
      <c r="J64" s="415"/>
      <c r="K64" s="415"/>
      <c r="L64" s="415"/>
      <c r="M64" s="415"/>
      <c r="N64" s="416"/>
      <c r="AM64" s="402"/>
      <c r="AN64" s="402" t="s">
        <v>604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8" t="s">
        <v>613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5"/>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5"/>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5"/>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5"/>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605</v>
      </c>
    </row>
    <row r="72" spans="2:107" x14ac:dyDescent="0.15">
      <c r="B72" s="395"/>
      <c r="G72" s="1327"/>
      <c r="H72" s="1327"/>
      <c r="I72" s="1327"/>
      <c r="J72" s="1327"/>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31" t="s">
        <v>559</v>
      </c>
      <c r="BQ72" s="1331"/>
      <c r="BR72" s="1331"/>
      <c r="BS72" s="1331"/>
      <c r="BT72" s="1331"/>
      <c r="BU72" s="1331"/>
      <c r="BV72" s="1331"/>
      <c r="BW72" s="1331"/>
      <c r="BX72" s="1331" t="s">
        <v>560</v>
      </c>
      <c r="BY72" s="1331"/>
      <c r="BZ72" s="1331"/>
      <c r="CA72" s="1331"/>
      <c r="CB72" s="1331"/>
      <c r="CC72" s="1331"/>
      <c r="CD72" s="1331"/>
      <c r="CE72" s="1331"/>
      <c r="CF72" s="1331" t="s">
        <v>561</v>
      </c>
      <c r="CG72" s="1331"/>
      <c r="CH72" s="1331"/>
      <c r="CI72" s="1331"/>
      <c r="CJ72" s="1331"/>
      <c r="CK72" s="1331"/>
      <c r="CL72" s="1331"/>
      <c r="CM72" s="1331"/>
      <c r="CN72" s="1331" t="s">
        <v>562</v>
      </c>
      <c r="CO72" s="1331"/>
      <c r="CP72" s="1331"/>
      <c r="CQ72" s="1331"/>
      <c r="CR72" s="1331"/>
      <c r="CS72" s="1331"/>
      <c r="CT72" s="1331"/>
      <c r="CU72" s="1331"/>
      <c r="CV72" s="1331" t="s">
        <v>563</v>
      </c>
      <c r="CW72" s="1331"/>
      <c r="CX72" s="1331"/>
      <c r="CY72" s="1331"/>
      <c r="CZ72" s="1331"/>
      <c r="DA72" s="1331"/>
      <c r="DB72" s="1331"/>
      <c r="DC72" s="1331"/>
    </row>
    <row r="73" spans="2:107" x14ac:dyDescent="0.15">
      <c r="B73" s="395"/>
      <c r="G73" s="1332"/>
      <c r="H73" s="1332"/>
      <c r="I73" s="1332"/>
      <c r="J73" s="1332"/>
      <c r="K73" s="1338"/>
      <c r="L73" s="1338"/>
      <c r="M73" s="1338"/>
      <c r="N73" s="1338"/>
      <c r="AM73" s="404"/>
      <c r="AN73" s="1334" t="s">
        <v>606</v>
      </c>
      <c r="AO73" s="1334"/>
      <c r="AP73" s="1334"/>
      <c r="AQ73" s="1334"/>
      <c r="AR73" s="1334"/>
      <c r="AS73" s="1334"/>
      <c r="AT73" s="1334"/>
      <c r="AU73" s="1334"/>
      <c r="AV73" s="1334"/>
      <c r="AW73" s="1334"/>
      <c r="AX73" s="1334"/>
      <c r="AY73" s="1334"/>
      <c r="AZ73" s="1334"/>
      <c r="BA73" s="1334"/>
      <c r="BB73" s="1334" t="s">
        <v>607</v>
      </c>
      <c r="BC73" s="1334"/>
      <c r="BD73" s="1334"/>
      <c r="BE73" s="1334"/>
      <c r="BF73" s="1334"/>
      <c r="BG73" s="1334"/>
      <c r="BH73" s="1334"/>
      <c r="BI73" s="1334"/>
      <c r="BJ73" s="1334"/>
      <c r="BK73" s="1334"/>
      <c r="BL73" s="1334"/>
      <c r="BM73" s="1334"/>
      <c r="BN73" s="1334"/>
      <c r="BO73" s="1334"/>
      <c r="BP73" s="1317">
        <v>42.1</v>
      </c>
      <c r="BQ73" s="1317"/>
      <c r="BR73" s="1317"/>
      <c r="BS73" s="1317"/>
      <c r="BT73" s="1317"/>
      <c r="BU73" s="1317"/>
      <c r="BV73" s="1317"/>
      <c r="BW73" s="1317"/>
      <c r="BX73" s="1317">
        <v>56.5</v>
      </c>
      <c r="BY73" s="1317"/>
      <c r="BZ73" s="1317"/>
      <c r="CA73" s="1317"/>
      <c r="CB73" s="1317"/>
      <c r="CC73" s="1317"/>
      <c r="CD73" s="1317"/>
      <c r="CE73" s="1317"/>
      <c r="CF73" s="1317">
        <v>59.4</v>
      </c>
      <c r="CG73" s="1317"/>
      <c r="CH73" s="1317"/>
      <c r="CI73" s="1317"/>
      <c r="CJ73" s="1317"/>
      <c r="CK73" s="1317"/>
      <c r="CL73" s="1317"/>
      <c r="CM73" s="1317"/>
      <c r="CN73" s="1317">
        <v>49.6</v>
      </c>
      <c r="CO73" s="1317"/>
      <c r="CP73" s="1317"/>
      <c r="CQ73" s="1317"/>
      <c r="CR73" s="1317"/>
      <c r="CS73" s="1317"/>
      <c r="CT73" s="1317"/>
      <c r="CU73" s="1317"/>
      <c r="CV73" s="1317">
        <v>56.2</v>
      </c>
      <c r="CW73" s="1317"/>
      <c r="CX73" s="1317"/>
      <c r="CY73" s="1317"/>
      <c r="CZ73" s="1317"/>
      <c r="DA73" s="1317"/>
      <c r="DB73" s="1317"/>
      <c r="DC73" s="1317"/>
    </row>
    <row r="74" spans="2:107" x14ac:dyDescent="0.15">
      <c r="B74" s="395"/>
      <c r="G74" s="1332"/>
      <c r="H74" s="1332"/>
      <c r="I74" s="1332"/>
      <c r="J74" s="1332"/>
      <c r="K74" s="1338"/>
      <c r="L74" s="1338"/>
      <c r="M74" s="1338"/>
      <c r="N74" s="1338"/>
      <c r="AM74" s="404"/>
      <c r="AN74" s="1334"/>
      <c r="AO74" s="1334"/>
      <c r="AP74" s="1334"/>
      <c r="AQ74" s="1334"/>
      <c r="AR74" s="1334"/>
      <c r="AS74" s="1334"/>
      <c r="AT74" s="1334"/>
      <c r="AU74" s="1334"/>
      <c r="AV74" s="1334"/>
      <c r="AW74" s="1334"/>
      <c r="AX74" s="1334"/>
      <c r="AY74" s="1334"/>
      <c r="AZ74" s="1334"/>
      <c r="BA74" s="1334"/>
      <c r="BB74" s="1334"/>
      <c r="BC74" s="1334"/>
      <c r="BD74" s="1334"/>
      <c r="BE74" s="1334"/>
      <c r="BF74" s="1334"/>
      <c r="BG74" s="1334"/>
      <c r="BH74" s="1334"/>
      <c r="BI74" s="1334"/>
      <c r="BJ74" s="1334"/>
      <c r="BK74" s="1334"/>
      <c r="BL74" s="1334"/>
      <c r="BM74" s="1334"/>
      <c r="BN74" s="1334"/>
      <c r="BO74" s="1334"/>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x14ac:dyDescent="0.15">
      <c r="B75" s="395"/>
      <c r="G75" s="1332"/>
      <c r="H75" s="1332"/>
      <c r="I75" s="1327"/>
      <c r="J75" s="1327"/>
      <c r="K75" s="1333"/>
      <c r="L75" s="1333"/>
      <c r="M75" s="1333"/>
      <c r="N75" s="1333"/>
      <c r="AM75" s="404"/>
      <c r="AN75" s="1334"/>
      <c r="AO75" s="1334"/>
      <c r="AP75" s="1334"/>
      <c r="AQ75" s="1334"/>
      <c r="AR75" s="1334"/>
      <c r="AS75" s="1334"/>
      <c r="AT75" s="1334"/>
      <c r="AU75" s="1334"/>
      <c r="AV75" s="1334"/>
      <c r="AW75" s="1334"/>
      <c r="AX75" s="1334"/>
      <c r="AY75" s="1334"/>
      <c r="AZ75" s="1334"/>
      <c r="BA75" s="1334"/>
      <c r="BB75" s="1334" t="s">
        <v>611</v>
      </c>
      <c r="BC75" s="1334"/>
      <c r="BD75" s="1334"/>
      <c r="BE75" s="1334"/>
      <c r="BF75" s="1334"/>
      <c r="BG75" s="1334"/>
      <c r="BH75" s="1334"/>
      <c r="BI75" s="1334"/>
      <c r="BJ75" s="1334"/>
      <c r="BK75" s="1334"/>
      <c r="BL75" s="1334"/>
      <c r="BM75" s="1334"/>
      <c r="BN75" s="1334"/>
      <c r="BO75" s="1334"/>
      <c r="BP75" s="1317">
        <v>9.4</v>
      </c>
      <c r="BQ75" s="1317"/>
      <c r="BR75" s="1317"/>
      <c r="BS75" s="1317"/>
      <c r="BT75" s="1317"/>
      <c r="BU75" s="1317"/>
      <c r="BV75" s="1317"/>
      <c r="BW75" s="1317"/>
      <c r="BX75" s="1317">
        <v>9.3000000000000007</v>
      </c>
      <c r="BY75" s="1317"/>
      <c r="BZ75" s="1317"/>
      <c r="CA75" s="1317"/>
      <c r="CB75" s="1317"/>
      <c r="CC75" s="1317"/>
      <c r="CD75" s="1317"/>
      <c r="CE75" s="1317"/>
      <c r="CF75" s="1317">
        <v>8.8000000000000007</v>
      </c>
      <c r="CG75" s="1317"/>
      <c r="CH75" s="1317"/>
      <c r="CI75" s="1317"/>
      <c r="CJ75" s="1317"/>
      <c r="CK75" s="1317"/>
      <c r="CL75" s="1317"/>
      <c r="CM75" s="1317"/>
      <c r="CN75" s="1317">
        <v>8.4</v>
      </c>
      <c r="CO75" s="1317"/>
      <c r="CP75" s="1317"/>
      <c r="CQ75" s="1317"/>
      <c r="CR75" s="1317"/>
      <c r="CS75" s="1317"/>
      <c r="CT75" s="1317"/>
      <c r="CU75" s="1317"/>
      <c r="CV75" s="1317">
        <v>7.7</v>
      </c>
      <c r="CW75" s="1317"/>
      <c r="CX75" s="1317"/>
      <c r="CY75" s="1317"/>
      <c r="CZ75" s="1317"/>
      <c r="DA75" s="1317"/>
      <c r="DB75" s="1317"/>
      <c r="DC75" s="1317"/>
    </row>
    <row r="76" spans="2:107" x14ac:dyDescent="0.15">
      <c r="B76" s="395"/>
      <c r="G76" s="1332"/>
      <c r="H76" s="1332"/>
      <c r="I76" s="1327"/>
      <c r="J76" s="1327"/>
      <c r="K76" s="1333"/>
      <c r="L76" s="1333"/>
      <c r="M76" s="1333"/>
      <c r="N76" s="1333"/>
      <c r="AM76" s="404"/>
      <c r="AN76" s="1334"/>
      <c r="AO76" s="1334"/>
      <c r="AP76" s="1334"/>
      <c r="AQ76" s="1334"/>
      <c r="AR76" s="1334"/>
      <c r="AS76" s="1334"/>
      <c r="AT76" s="1334"/>
      <c r="AU76" s="1334"/>
      <c r="AV76" s="1334"/>
      <c r="AW76" s="1334"/>
      <c r="AX76" s="1334"/>
      <c r="AY76" s="1334"/>
      <c r="AZ76" s="1334"/>
      <c r="BA76" s="1334"/>
      <c r="BB76" s="1334"/>
      <c r="BC76" s="1334"/>
      <c r="BD76" s="1334"/>
      <c r="BE76" s="1334"/>
      <c r="BF76" s="1334"/>
      <c r="BG76" s="1334"/>
      <c r="BH76" s="1334"/>
      <c r="BI76" s="1334"/>
      <c r="BJ76" s="1334"/>
      <c r="BK76" s="1334"/>
      <c r="BL76" s="1334"/>
      <c r="BM76" s="1334"/>
      <c r="BN76" s="1334"/>
      <c r="BO76" s="1334"/>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x14ac:dyDescent="0.15">
      <c r="B77" s="395"/>
      <c r="G77" s="1327"/>
      <c r="H77" s="1327"/>
      <c r="I77" s="1327"/>
      <c r="J77" s="1327"/>
      <c r="K77" s="1338"/>
      <c r="L77" s="1338"/>
      <c r="M77" s="1338"/>
      <c r="N77" s="1338"/>
      <c r="AN77" s="1331" t="s">
        <v>609</v>
      </c>
      <c r="AO77" s="1331"/>
      <c r="AP77" s="1331"/>
      <c r="AQ77" s="1331"/>
      <c r="AR77" s="1331"/>
      <c r="AS77" s="1331"/>
      <c r="AT77" s="1331"/>
      <c r="AU77" s="1331"/>
      <c r="AV77" s="1331"/>
      <c r="AW77" s="1331"/>
      <c r="AX77" s="1331"/>
      <c r="AY77" s="1331"/>
      <c r="AZ77" s="1331"/>
      <c r="BA77" s="1331"/>
      <c r="BB77" s="1334" t="s">
        <v>607</v>
      </c>
      <c r="BC77" s="1334"/>
      <c r="BD77" s="1334"/>
      <c r="BE77" s="1334"/>
      <c r="BF77" s="1334"/>
      <c r="BG77" s="1334"/>
      <c r="BH77" s="1334"/>
      <c r="BI77" s="1334"/>
      <c r="BJ77" s="1334"/>
      <c r="BK77" s="1334"/>
      <c r="BL77" s="1334"/>
      <c r="BM77" s="1334"/>
      <c r="BN77" s="1334"/>
      <c r="BO77" s="1334"/>
      <c r="BP77" s="1317">
        <v>37.299999999999997</v>
      </c>
      <c r="BQ77" s="1317"/>
      <c r="BR77" s="1317"/>
      <c r="BS77" s="1317"/>
      <c r="BT77" s="1317"/>
      <c r="BU77" s="1317"/>
      <c r="BV77" s="1317"/>
      <c r="BW77" s="1317"/>
      <c r="BX77" s="1317">
        <v>33.1</v>
      </c>
      <c r="BY77" s="1317"/>
      <c r="BZ77" s="1317"/>
      <c r="CA77" s="1317"/>
      <c r="CB77" s="1317"/>
      <c r="CC77" s="1317"/>
      <c r="CD77" s="1317"/>
      <c r="CE77" s="1317"/>
      <c r="CF77" s="1317">
        <v>31.3</v>
      </c>
      <c r="CG77" s="1317"/>
      <c r="CH77" s="1317"/>
      <c r="CI77" s="1317"/>
      <c r="CJ77" s="1317"/>
      <c r="CK77" s="1317"/>
      <c r="CL77" s="1317"/>
      <c r="CM77" s="1317"/>
      <c r="CN77" s="1317">
        <v>25.3</v>
      </c>
      <c r="CO77" s="1317"/>
      <c r="CP77" s="1317"/>
      <c r="CQ77" s="1317"/>
      <c r="CR77" s="1317"/>
      <c r="CS77" s="1317"/>
      <c r="CT77" s="1317"/>
      <c r="CU77" s="1317"/>
      <c r="CV77" s="1317">
        <v>25.5</v>
      </c>
      <c r="CW77" s="1317"/>
      <c r="CX77" s="1317"/>
      <c r="CY77" s="1317"/>
      <c r="CZ77" s="1317"/>
      <c r="DA77" s="1317"/>
      <c r="DB77" s="1317"/>
      <c r="DC77" s="1317"/>
    </row>
    <row r="78" spans="2:107" x14ac:dyDescent="0.15">
      <c r="B78" s="395"/>
      <c r="G78" s="1327"/>
      <c r="H78" s="1327"/>
      <c r="I78" s="1327"/>
      <c r="J78" s="1327"/>
      <c r="K78" s="1338"/>
      <c r="L78" s="1338"/>
      <c r="M78" s="1338"/>
      <c r="N78" s="1338"/>
      <c r="AN78" s="1331"/>
      <c r="AO78" s="1331"/>
      <c r="AP78" s="1331"/>
      <c r="AQ78" s="1331"/>
      <c r="AR78" s="1331"/>
      <c r="AS78" s="1331"/>
      <c r="AT78" s="1331"/>
      <c r="AU78" s="1331"/>
      <c r="AV78" s="1331"/>
      <c r="AW78" s="1331"/>
      <c r="AX78" s="1331"/>
      <c r="AY78" s="1331"/>
      <c r="AZ78" s="1331"/>
      <c r="BA78" s="1331"/>
      <c r="BB78" s="1334"/>
      <c r="BC78" s="1334"/>
      <c r="BD78" s="1334"/>
      <c r="BE78" s="1334"/>
      <c r="BF78" s="1334"/>
      <c r="BG78" s="1334"/>
      <c r="BH78" s="1334"/>
      <c r="BI78" s="1334"/>
      <c r="BJ78" s="1334"/>
      <c r="BK78" s="1334"/>
      <c r="BL78" s="1334"/>
      <c r="BM78" s="1334"/>
      <c r="BN78" s="1334"/>
      <c r="BO78" s="1334"/>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x14ac:dyDescent="0.15">
      <c r="B79" s="395"/>
      <c r="G79" s="1327"/>
      <c r="H79" s="1327"/>
      <c r="I79" s="1337"/>
      <c r="J79" s="1337"/>
      <c r="K79" s="1339"/>
      <c r="L79" s="1339"/>
      <c r="M79" s="1339"/>
      <c r="N79" s="1339"/>
      <c r="AN79" s="1331"/>
      <c r="AO79" s="1331"/>
      <c r="AP79" s="1331"/>
      <c r="AQ79" s="1331"/>
      <c r="AR79" s="1331"/>
      <c r="AS79" s="1331"/>
      <c r="AT79" s="1331"/>
      <c r="AU79" s="1331"/>
      <c r="AV79" s="1331"/>
      <c r="AW79" s="1331"/>
      <c r="AX79" s="1331"/>
      <c r="AY79" s="1331"/>
      <c r="AZ79" s="1331"/>
      <c r="BA79" s="1331"/>
      <c r="BB79" s="1334" t="s">
        <v>611</v>
      </c>
      <c r="BC79" s="1334"/>
      <c r="BD79" s="1334"/>
      <c r="BE79" s="1334"/>
      <c r="BF79" s="1334"/>
      <c r="BG79" s="1334"/>
      <c r="BH79" s="1334"/>
      <c r="BI79" s="1334"/>
      <c r="BJ79" s="1334"/>
      <c r="BK79" s="1334"/>
      <c r="BL79" s="1334"/>
      <c r="BM79" s="1334"/>
      <c r="BN79" s="1334"/>
      <c r="BO79" s="1334"/>
      <c r="BP79" s="1317">
        <v>7.8</v>
      </c>
      <c r="BQ79" s="1317"/>
      <c r="BR79" s="1317"/>
      <c r="BS79" s="1317"/>
      <c r="BT79" s="1317"/>
      <c r="BU79" s="1317"/>
      <c r="BV79" s="1317"/>
      <c r="BW79" s="1317"/>
      <c r="BX79" s="1317">
        <v>7.5</v>
      </c>
      <c r="BY79" s="1317"/>
      <c r="BZ79" s="1317"/>
      <c r="CA79" s="1317"/>
      <c r="CB79" s="1317"/>
      <c r="CC79" s="1317"/>
      <c r="CD79" s="1317"/>
      <c r="CE79" s="1317"/>
      <c r="CF79" s="1317">
        <v>7.2</v>
      </c>
      <c r="CG79" s="1317"/>
      <c r="CH79" s="1317"/>
      <c r="CI79" s="1317"/>
      <c r="CJ79" s="1317"/>
      <c r="CK79" s="1317"/>
      <c r="CL79" s="1317"/>
      <c r="CM79" s="1317"/>
      <c r="CN79" s="1317">
        <v>6.9</v>
      </c>
      <c r="CO79" s="1317"/>
      <c r="CP79" s="1317"/>
      <c r="CQ79" s="1317"/>
      <c r="CR79" s="1317"/>
      <c r="CS79" s="1317"/>
      <c r="CT79" s="1317"/>
      <c r="CU79" s="1317"/>
      <c r="CV79" s="1317">
        <v>6.6</v>
      </c>
      <c r="CW79" s="1317"/>
      <c r="CX79" s="1317"/>
      <c r="CY79" s="1317"/>
      <c r="CZ79" s="1317"/>
      <c r="DA79" s="1317"/>
      <c r="DB79" s="1317"/>
      <c r="DC79" s="1317"/>
    </row>
    <row r="80" spans="2:107" x14ac:dyDescent="0.15">
      <c r="B80" s="395"/>
      <c r="G80" s="1327"/>
      <c r="H80" s="1327"/>
      <c r="I80" s="1337"/>
      <c r="J80" s="1337"/>
      <c r="K80" s="1339"/>
      <c r="L80" s="1339"/>
      <c r="M80" s="1339"/>
      <c r="N80" s="1339"/>
      <c r="AN80" s="1331"/>
      <c r="AO80" s="1331"/>
      <c r="AP80" s="1331"/>
      <c r="AQ80" s="1331"/>
      <c r="AR80" s="1331"/>
      <c r="AS80" s="1331"/>
      <c r="AT80" s="1331"/>
      <c r="AU80" s="1331"/>
      <c r="AV80" s="1331"/>
      <c r="AW80" s="1331"/>
      <c r="AX80" s="1331"/>
      <c r="AY80" s="1331"/>
      <c r="AZ80" s="1331"/>
      <c r="BA80" s="1331"/>
      <c r="BB80" s="1334"/>
      <c r="BC80" s="1334"/>
      <c r="BD80" s="1334"/>
      <c r="BE80" s="1334"/>
      <c r="BF80" s="1334"/>
      <c r="BG80" s="1334"/>
      <c r="BH80" s="1334"/>
      <c r="BI80" s="1334"/>
      <c r="BJ80" s="1334"/>
      <c r="BK80" s="1334"/>
      <c r="BL80" s="1334"/>
      <c r="BM80" s="1334"/>
      <c r="BN80" s="1334"/>
      <c r="BO80" s="1334"/>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35ieczXnf6g6rmDcQ3fCEA7XVYrWzkamrZ4JQ3b6DI/+uxmOpccci1JO91k68d8934BixJJoPFSS8SN95G5cQ==" saltValue="7efvQvHruV/RVCrIfnqkr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5" zoomScale="70" zoomScaleNormal="70" zoomScaleSheetLayoutView="70" workbookViewId="0">
      <selection activeCell="BJ36" sqref="BJ3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jdz1rUJFHwsDFuk1veFYMeeeVDYBt5BRvUPtJaO3BgyHKcU82LSlJuFivC2til52BH02Qp8Dz57K28aIna1k5g==" saltValue="ZHfUrYPInxKR2QRbNFL0N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70" zoomScaleNormal="70" zoomScaleSheetLayoutView="55" workbookViewId="0">
      <selection activeCell="AG73" sqref="AG7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VarE+cgnwtex8BSIgwu1uGo7mfwuUgGib5oiAi5hdDnpAlxdeF5Et1D74UpcasOycFhByCuuQZO2itQYm+OhYA==" saltValue="OO3mZxm+ytDlxJ9j58o9J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50392</v>
      </c>
      <c r="E3" s="162"/>
      <c r="F3" s="163">
        <v>54227</v>
      </c>
      <c r="G3" s="164"/>
      <c r="H3" s="165"/>
    </row>
    <row r="4" spans="1:8" x14ac:dyDescent="0.15">
      <c r="A4" s="166"/>
      <c r="B4" s="167"/>
      <c r="C4" s="168"/>
      <c r="D4" s="169">
        <v>22870</v>
      </c>
      <c r="E4" s="170"/>
      <c r="F4" s="171">
        <v>29694</v>
      </c>
      <c r="G4" s="172"/>
      <c r="H4" s="173"/>
    </row>
    <row r="5" spans="1:8" x14ac:dyDescent="0.15">
      <c r="A5" s="154" t="s">
        <v>551</v>
      </c>
      <c r="B5" s="159"/>
      <c r="C5" s="160"/>
      <c r="D5" s="161">
        <v>53972</v>
      </c>
      <c r="E5" s="162"/>
      <c r="F5" s="163">
        <v>57295</v>
      </c>
      <c r="G5" s="164"/>
      <c r="H5" s="165"/>
    </row>
    <row r="6" spans="1:8" x14ac:dyDescent="0.15">
      <c r="A6" s="166"/>
      <c r="B6" s="167"/>
      <c r="C6" s="168"/>
      <c r="D6" s="169">
        <v>27110</v>
      </c>
      <c r="E6" s="170"/>
      <c r="F6" s="171">
        <v>32771</v>
      </c>
      <c r="G6" s="172"/>
      <c r="H6" s="173"/>
    </row>
    <row r="7" spans="1:8" x14ac:dyDescent="0.15">
      <c r="A7" s="154" t="s">
        <v>552</v>
      </c>
      <c r="B7" s="159"/>
      <c r="C7" s="160"/>
      <c r="D7" s="161">
        <v>57636</v>
      </c>
      <c r="E7" s="162"/>
      <c r="F7" s="163">
        <v>54110</v>
      </c>
      <c r="G7" s="164"/>
      <c r="H7" s="165"/>
    </row>
    <row r="8" spans="1:8" x14ac:dyDescent="0.15">
      <c r="A8" s="166"/>
      <c r="B8" s="167"/>
      <c r="C8" s="168"/>
      <c r="D8" s="169">
        <v>37334</v>
      </c>
      <c r="E8" s="170"/>
      <c r="F8" s="171">
        <v>30620</v>
      </c>
      <c r="G8" s="172"/>
      <c r="H8" s="173"/>
    </row>
    <row r="9" spans="1:8" x14ac:dyDescent="0.15">
      <c r="A9" s="154" t="s">
        <v>553</v>
      </c>
      <c r="B9" s="159"/>
      <c r="C9" s="160"/>
      <c r="D9" s="161">
        <v>55894</v>
      </c>
      <c r="E9" s="162"/>
      <c r="F9" s="163">
        <v>54684</v>
      </c>
      <c r="G9" s="164"/>
      <c r="H9" s="165"/>
    </row>
    <row r="10" spans="1:8" x14ac:dyDescent="0.15">
      <c r="A10" s="166"/>
      <c r="B10" s="167"/>
      <c r="C10" s="168"/>
      <c r="D10" s="169">
        <v>34227</v>
      </c>
      <c r="E10" s="170"/>
      <c r="F10" s="171">
        <v>32829</v>
      </c>
      <c r="G10" s="172"/>
      <c r="H10" s="173"/>
    </row>
    <row r="11" spans="1:8" x14ac:dyDescent="0.15">
      <c r="A11" s="154" t="s">
        <v>554</v>
      </c>
      <c r="B11" s="159"/>
      <c r="C11" s="160"/>
      <c r="D11" s="161">
        <v>74134</v>
      </c>
      <c r="E11" s="162"/>
      <c r="F11" s="163">
        <v>62383</v>
      </c>
      <c r="G11" s="164"/>
      <c r="H11" s="165"/>
    </row>
    <row r="12" spans="1:8" x14ac:dyDescent="0.15">
      <c r="A12" s="166"/>
      <c r="B12" s="167"/>
      <c r="C12" s="174"/>
      <c r="D12" s="169">
        <v>46952</v>
      </c>
      <c r="E12" s="170"/>
      <c r="F12" s="171">
        <v>35325</v>
      </c>
      <c r="G12" s="172"/>
      <c r="H12" s="173"/>
    </row>
    <row r="13" spans="1:8" x14ac:dyDescent="0.15">
      <c r="A13" s="154"/>
      <c r="B13" s="159"/>
      <c r="C13" s="175"/>
      <c r="D13" s="176">
        <v>58406</v>
      </c>
      <c r="E13" s="177"/>
      <c r="F13" s="178">
        <v>56540</v>
      </c>
      <c r="G13" s="179"/>
      <c r="H13" s="165"/>
    </row>
    <row r="14" spans="1:8" x14ac:dyDescent="0.15">
      <c r="A14" s="166"/>
      <c r="B14" s="167"/>
      <c r="C14" s="168"/>
      <c r="D14" s="169">
        <v>33699</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5.01</v>
      </c>
      <c r="C19" s="180">
        <f>ROUND(VALUE(SUBSTITUTE(実質収支比率等に係る経年分析!G$48,"▲","-")),2)</f>
        <v>4.76</v>
      </c>
      <c r="D19" s="180">
        <f>ROUND(VALUE(SUBSTITUTE(実質収支比率等に係る経年分析!H$48,"▲","-")),2)</f>
        <v>6.62</v>
      </c>
      <c r="E19" s="180">
        <f>ROUND(VALUE(SUBSTITUTE(実質収支比率等に係る経年分析!I$48,"▲","-")),2)</f>
        <v>5</v>
      </c>
      <c r="F19" s="180">
        <f>ROUND(VALUE(SUBSTITUTE(実質収支比率等に係る経年分析!J$48,"▲","-")),2)</f>
        <v>6.03</v>
      </c>
    </row>
    <row r="20" spans="1:11" x14ac:dyDescent="0.15">
      <c r="A20" s="180" t="s">
        <v>55</v>
      </c>
      <c r="B20" s="180">
        <f>ROUND(VALUE(SUBSTITUTE(実質収支比率等に係る経年分析!F$47,"▲","-")),2)</f>
        <v>8.7200000000000006</v>
      </c>
      <c r="C20" s="180">
        <f>ROUND(VALUE(SUBSTITUTE(実質収支比率等に係る経年分析!G$47,"▲","-")),2)</f>
        <v>9.44</v>
      </c>
      <c r="D20" s="180">
        <f>ROUND(VALUE(SUBSTITUTE(実質収支比率等に係る経年分析!H$47,"▲","-")),2)</f>
        <v>8.8800000000000008</v>
      </c>
      <c r="E20" s="180">
        <f>ROUND(VALUE(SUBSTITUTE(実質収支比率等に係る経年分析!I$47,"▲","-")),2)</f>
        <v>11.31</v>
      </c>
      <c r="F20" s="180">
        <f>ROUND(VALUE(SUBSTITUTE(実質収支比率等に係る経年分析!J$47,"▲","-")),2)</f>
        <v>12.17</v>
      </c>
    </row>
    <row r="21" spans="1:11" x14ac:dyDescent="0.15">
      <c r="A21" s="180" t="s">
        <v>56</v>
      </c>
      <c r="B21" s="180">
        <f>IF(ISNUMBER(VALUE(SUBSTITUTE(実質収支比率等に係る経年分析!F$49,"▲","-"))),ROUND(VALUE(SUBSTITUTE(実質収支比率等に係る経年分析!F$49,"▲","-")),2),NA())</f>
        <v>-2.2000000000000002</v>
      </c>
      <c r="C21" s="180">
        <f>IF(ISNUMBER(VALUE(SUBSTITUTE(実質収支比率等に係る経年分析!G$49,"▲","-"))),ROUND(VALUE(SUBSTITUTE(実質収支比率等に係る経年分析!G$49,"▲","-")),2),NA())</f>
        <v>0.25</v>
      </c>
      <c r="D21" s="180">
        <f>IF(ISNUMBER(VALUE(SUBSTITUTE(実質収支比率等に係る経年分析!H$49,"▲","-"))),ROUND(VALUE(SUBSTITUTE(実質収支比率等に係る経年分析!H$49,"▲","-")),2),NA())</f>
        <v>1.51</v>
      </c>
      <c r="E21" s="180">
        <f>IF(ISNUMBER(VALUE(SUBSTITUTE(実質収支比率等に係る経年分析!I$49,"▲","-"))),ROUND(VALUE(SUBSTITUTE(実質収支比率等に係る経年分析!I$49,"▲","-")),2),NA())</f>
        <v>0.75</v>
      </c>
      <c r="F21" s="180">
        <f>IF(ISNUMBER(VALUE(SUBSTITUTE(実質収支比率等に係る経年分析!J$49,"▲","-"))),ROUND(VALUE(SUBSTITUTE(実質収支比率等に係る経年分析!J$49,"▲","-")),2),NA())</f>
        <v>2.35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墓地事業特別会計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0.27</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x14ac:dyDescent="0.15">
      <c r="A30" s="181" t="str">
        <f>IF(連結実質赤字比率に係る赤字・黒字の構成分析!C$40="",NA(),連結実質赤字比率に係る赤字・黒字の構成分析!C$40)</f>
        <v>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0.44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0.14000000000000001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0.32</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0.57999999999999996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0.39</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1.89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0.81</v>
      </c>
    </row>
    <row r="33" spans="1:16" x14ac:dyDescent="0.15">
      <c r="A33" s="181" t="str">
        <f>IF(連結実質赤字比率に係る赤字・黒字の構成分析!C$37="",NA(),連結実質赤字比率に係る赤字・黒字の構成分析!C$37)</f>
        <v>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4.95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6.61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5.98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7.65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7.55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7.14</v>
      </c>
    </row>
    <row r="36" spans="1:16" x14ac:dyDescent="0.15">
      <c r="A36" s="181" t="str">
        <f>IF(連結実質赤字比率に係る赤字・黒字の構成分析!C$34="",NA(),連結実質赤字比率に係る赤字・黒字の構成分析!C$34)</f>
        <v>公共下水道事業特別会計（汚水処理場分）</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f>IF(ROUND(VALUE(SUBSTITUTE(連結実質赤字比率に係る赤字・黒字の構成分析!J$34,"▲", "-")), 2) &lt; 0, ABS(ROUND(VALUE(SUBSTITUTE(連結実質赤字比率に係る赤字・黒字の構成分析!J$34,"▲", "-")), 2)), NA())</f>
        <v>0.04</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3777</v>
      </c>
      <c r="E42" s="182"/>
      <c r="F42" s="182"/>
      <c r="G42" s="182">
        <f>'実質公債費比率（分子）の構造'!L$52</f>
        <v>3657</v>
      </c>
      <c r="H42" s="182"/>
      <c r="I42" s="182"/>
      <c r="J42" s="182">
        <f>'実質公債費比率（分子）の構造'!M$52</f>
        <v>3738</v>
      </c>
      <c r="K42" s="182"/>
      <c r="L42" s="182"/>
      <c r="M42" s="182">
        <f>'実質公債費比率（分子）の構造'!N$52</f>
        <v>3626</v>
      </c>
      <c r="N42" s="182"/>
      <c r="O42" s="182"/>
      <c r="P42" s="182">
        <f>'実質公債費比率（分子）の構造'!O$52</f>
        <v>3744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27</v>
      </c>
      <c r="C44" s="182"/>
      <c r="D44" s="182"/>
      <c r="E44" s="182">
        <f>'実質公債費比率（分子）の構造'!L$50</f>
        <v>27</v>
      </c>
      <c r="F44" s="182"/>
      <c r="G44" s="182"/>
      <c r="H44" s="182">
        <f>'実質公債費比率（分子）の構造'!M$50</f>
        <v>27</v>
      </c>
      <c r="I44" s="182"/>
      <c r="J44" s="182"/>
      <c r="K44" s="182">
        <f>'実質公債費比率（分子）の構造'!N$50</f>
        <v>26</v>
      </c>
      <c r="L44" s="182"/>
      <c r="M44" s="182"/>
      <c r="N44" s="182">
        <f>'実質公債費比率（分子）の構造'!O$50</f>
        <v>26</v>
      </c>
      <c r="O44" s="182"/>
      <c r="P44" s="182"/>
    </row>
    <row r="45" spans="1:16" x14ac:dyDescent="0.15">
      <c r="A45" s="182" t="s">
        <v>66</v>
      </c>
      <c r="B45" s="182">
        <f>'実質公債費比率（分子）の構造'!K$49</f>
        <v>422</v>
      </c>
      <c r="C45" s="182"/>
      <c r="D45" s="182"/>
      <c r="E45" s="182">
        <f>'実質公債費比率（分子）の構造'!L$49</f>
        <v>412</v>
      </c>
      <c r="F45" s="182"/>
      <c r="G45" s="182"/>
      <c r="H45" s="182">
        <f>'実質公債費比率（分子）の構造'!M$49</f>
        <v>443</v>
      </c>
      <c r="I45" s="182"/>
      <c r="J45" s="182"/>
      <c r="K45" s="182">
        <f>'実質公債費比率（分子）の構造'!N$49</f>
        <v>530</v>
      </c>
      <c r="L45" s="182"/>
      <c r="M45" s="182"/>
      <c r="N45" s="182">
        <f>'実質公債費比率（分子）の構造'!O$49</f>
        <v>494</v>
      </c>
      <c r="O45" s="182"/>
      <c r="P45" s="182"/>
    </row>
    <row r="46" spans="1:16" x14ac:dyDescent="0.15">
      <c r="A46" s="182" t="s">
        <v>67</v>
      </c>
      <c r="B46" s="182">
        <f>'実質公債費比率（分子）の構造'!K$48</f>
        <v>1159</v>
      </c>
      <c r="C46" s="182"/>
      <c r="D46" s="182"/>
      <c r="E46" s="182">
        <f>'実質公債費比率（分子）の構造'!L$48</f>
        <v>1246</v>
      </c>
      <c r="F46" s="182"/>
      <c r="G46" s="182"/>
      <c r="H46" s="182">
        <f>'実質公債費比率（分子）の構造'!M$48</f>
        <v>1368</v>
      </c>
      <c r="I46" s="182"/>
      <c r="J46" s="182"/>
      <c r="K46" s="182">
        <f>'実質公債費比率（分子）の構造'!N$48</f>
        <v>1245</v>
      </c>
      <c r="L46" s="182"/>
      <c r="M46" s="182"/>
      <c r="N46" s="182">
        <f>'実質公債費比率（分子）の構造'!O$48</f>
        <v>1249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3713</v>
      </c>
      <c r="C49" s="182"/>
      <c r="D49" s="182"/>
      <c r="E49" s="182">
        <f>'実質公債費比率（分子）の構造'!L$45</f>
        <v>3347</v>
      </c>
      <c r="F49" s="182"/>
      <c r="G49" s="182"/>
      <c r="H49" s="182">
        <f>'実質公債費比率（分子）の構造'!M$45</f>
        <v>3250</v>
      </c>
      <c r="I49" s="182"/>
      <c r="J49" s="182"/>
      <c r="K49" s="182">
        <f>'実質公債費比率（分子）の構造'!N$45</f>
        <v>3168</v>
      </c>
      <c r="L49" s="182"/>
      <c r="M49" s="182"/>
      <c r="N49" s="182">
        <f>'実質公債費比率（分子）の構造'!O$45</f>
        <v>3040</v>
      </c>
      <c r="O49" s="182"/>
      <c r="P49" s="182"/>
    </row>
    <row r="50" spans="1:16" x14ac:dyDescent="0.15">
      <c r="A50" s="182" t="s">
        <v>71</v>
      </c>
      <c r="B50" s="182" t="e">
        <f>NA()</f>
        <v>#N/A</v>
      </c>
      <c r="C50" s="182">
        <f>IF(ISNUMBER('実質公債費比率（分子）の構造'!K$53),'実質公債費比率（分子）の構造'!K$53,NA())</f>
        <v>1544</v>
      </c>
      <c r="D50" s="182" t="e">
        <f>NA()</f>
        <v>#N/A</v>
      </c>
      <c r="E50" s="182" t="e">
        <f>NA()</f>
        <v>#N/A</v>
      </c>
      <c r="F50" s="182">
        <f>IF(ISNUMBER('実質公債費比率（分子）の構造'!L$53),'実質公債費比率（分子）の構造'!L$53,NA())</f>
        <v>1375</v>
      </c>
      <c r="G50" s="182" t="e">
        <f>NA()</f>
        <v>#N/A</v>
      </c>
      <c r="H50" s="182" t="e">
        <f>NA()</f>
        <v>#N/A</v>
      </c>
      <c r="I50" s="182">
        <f>IF(ISNUMBER('実質公債費比率（分子）の構造'!M$53),'実質公債費比率（分子）の構造'!M$53,NA())</f>
        <v>1350</v>
      </c>
      <c r="J50" s="182" t="e">
        <f>NA()</f>
        <v>#N/A</v>
      </c>
      <c r="K50" s="182" t="e">
        <f>NA()</f>
        <v>#N/A</v>
      </c>
      <c r="L50" s="182">
        <f>IF(ISNUMBER('実質公債費比率（分子）の構造'!N$53),'実質公債費比率（分子）の構造'!N$53,NA())</f>
        <v>1343</v>
      </c>
      <c r="M50" s="182" t="e">
        <f>NA()</f>
        <v>#N/A</v>
      </c>
      <c r="N50" s="182" t="e">
        <f>NA()</f>
        <v>#N/A</v>
      </c>
      <c r="O50" s="182">
        <f>IF(ISNUMBER('実質公債費比率（分子）の構造'!O$53),'実質公債費比率（分子）の構造'!O$53,NA())</f>
        <v>1065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32569</v>
      </c>
      <c r="E56" s="181"/>
      <c r="F56" s="181"/>
      <c r="G56" s="181">
        <f>'将来負担比率（分子）の構造'!J$52</f>
        <v>32420</v>
      </c>
      <c r="H56" s="181"/>
      <c r="I56" s="181"/>
      <c r="J56" s="181">
        <f>'将来負担比率（分子）の構造'!K$52</f>
        <v>32216</v>
      </c>
      <c r="K56" s="181"/>
      <c r="L56" s="181"/>
      <c r="M56" s="181">
        <f>'将来負担比率（分子）の構造'!L$52</f>
        <v>33051</v>
      </c>
      <c r="N56" s="181"/>
      <c r="O56" s="181"/>
      <c r="P56" s="181">
        <f>'将来負担比率（分子）の構造'!M$52</f>
        <v>33567</v>
      </c>
    </row>
    <row r="57" spans="1:16" x14ac:dyDescent="0.15">
      <c r="A57" s="181" t="s">
        <v>42</v>
      </c>
      <c r="B57" s="181"/>
      <c r="C57" s="181"/>
      <c r="D57" s="181">
        <f>'将来負担比率（分子）の構造'!I$51</f>
        <v>1642</v>
      </c>
      <c r="E57" s="181"/>
      <c r="F57" s="181"/>
      <c r="G57" s="181">
        <f>'将来負担比率（分子）の構造'!J$51</f>
        <v>1607</v>
      </c>
      <c r="H57" s="181"/>
      <c r="I57" s="181"/>
      <c r="J57" s="181">
        <f>'将来負担比率（分子）の構造'!K$51</f>
        <v>1755</v>
      </c>
      <c r="K57" s="181"/>
      <c r="L57" s="181"/>
      <c r="M57" s="181">
        <f>'将来負担比率（分子）の構造'!L$51</f>
        <v>1575</v>
      </c>
      <c r="N57" s="181"/>
      <c r="O57" s="181"/>
      <c r="P57" s="181">
        <f>'将来負担比率（分子）の構造'!M$51</f>
        <v>1478</v>
      </c>
    </row>
    <row r="58" spans="1:16" x14ac:dyDescent="0.15">
      <c r="A58" s="181" t="s">
        <v>41</v>
      </c>
      <c r="B58" s="181"/>
      <c r="C58" s="181"/>
      <c r="D58" s="181">
        <f>'将来負担比率（分子）の構造'!I$50</f>
        <v>6543</v>
      </c>
      <c r="E58" s="181"/>
      <c r="F58" s="181"/>
      <c r="G58" s="181">
        <f>'将来負担比率（分子）の構造'!J$50</f>
        <v>7518</v>
      </c>
      <c r="H58" s="181"/>
      <c r="I58" s="181"/>
      <c r="J58" s="181">
        <f>'将来負担比率（分子）の構造'!K$50</f>
        <v>7405</v>
      </c>
      <c r="K58" s="181"/>
      <c r="L58" s="181"/>
      <c r="M58" s="181">
        <f>'将来負担比率（分子）の構造'!L$50</f>
        <v>7908</v>
      </c>
      <c r="N58" s="181"/>
      <c r="O58" s="181"/>
      <c r="P58" s="181">
        <f>'将来負担比率（分子）の構造'!M$50</f>
        <v>8209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3642</v>
      </c>
      <c r="C62" s="181"/>
      <c r="D62" s="181"/>
      <c r="E62" s="181">
        <f>'将来負担比率（分子）の構造'!J$45</f>
        <v>3748</v>
      </c>
      <c r="F62" s="181"/>
      <c r="G62" s="181"/>
      <c r="H62" s="181">
        <f>'将来負担比率（分子）の構造'!K$45</f>
        <v>3646</v>
      </c>
      <c r="I62" s="181"/>
      <c r="J62" s="181"/>
      <c r="K62" s="181">
        <f>'将来負担比率（分子）の構造'!L$45</f>
        <v>3409</v>
      </c>
      <c r="L62" s="181"/>
      <c r="M62" s="181"/>
      <c r="N62" s="181">
        <f>'将来負担比率（分子）の構造'!M$45</f>
        <v>3530</v>
      </c>
      <c r="O62" s="181"/>
      <c r="P62" s="181"/>
    </row>
    <row r="63" spans="1:16" x14ac:dyDescent="0.15">
      <c r="A63" s="181" t="s">
        <v>34</v>
      </c>
      <c r="B63" s="181">
        <f>'将来負担比率（分子）の構造'!I$44</f>
        <v>6576</v>
      </c>
      <c r="C63" s="181"/>
      <c r="D63" s="181"/>
      <c r="E63" s="181">
        <f>'将来負担比率（分子）の構造'!J$44</f>
        <v>5935</v>
      </c>
      <c r="F63" s="181"/>
      <c r="G63" s="181"/>
      <c r="H63" s="181">
        <f>'将来負担比率（分子）の構造'!K$44</f>
        <v>5333</v>
      </c>
      <c r="I63" s="181"/>
      <c r="J63" s="181"/>
      <c r="K63" s="181">
        <f>'将来負担比率（分子）の構造'!L$44</f>
        <v>5379</v>
      </c>
      <c r="L63" s="181"/>
      <c r="M63" s="181"/>
      <c r="N63" s="181">
        <f>'将来負担比率（分子）の構造'!M$44</f>
        <v>6104</v>
      </c>
      <c r="O63" s="181"/>
      <c r="P63" s="181"/>
    </row>
    <row r="64" spans="1:16" x14ac:dyDescent="0.15">
      <c r="A64" s="181" t="s">
        <v>33</v>
      </c>
      <c r="B64" s="181">
        <f>'将来負担比率（分子）の構造'!I$43</f>
        <v>11707</v>
      </c>
      <c r="C64" s="181"/>
      <c r="D64" s="181"/>
      <c r="E64" s="181">
        <f>'将来負担比率（分子）の構造'!J$43</f>
        <v>11621</v>
      </c>
      <c r="F64" s="181"/>
      <c r="G64" s="181"/>
      <c r="H64" s="181">
        <f>'将来負担比率（分子）の構造'!K$43</f>
        <v>11851</v>
      </c>
      <c r="I64" s="181"/>
      <c r="J64" s="181"/>
      <c r="K64" s="181">
        <f>'将来負担比率（分子）の構造'!L$43</f>
        <v>12060</v>
      </c>
      <c r="L64" s="181"/>
      <c r="M64" s="181"/>
      <c r="N64" s="181">
        <f>'将来負担比率（分子）の構造'!M$43</f>
        <v>11880</v>
      </c>
      <c r="O64" s="181"/>
      <c r="P64" s="181"/>
    </row>
    <row r="65" spans="1:16" x14ac:dyDescent="0.15">
      <c r="A65" s="181" t="s">
        <v>32</v>
      </c>
      <c r="B65" s="181">
        <f>'将来負担比率（分子）の構造'!I$42</f>
        <v>168</v>
      </c>
      <c r="C65" s="181"/>
      <c r="D65" s="181"/>
      <c r="E65" s="181">
        <f>'将来負担比率（分子）の構造'!J$42</f>
        <v>3933</v>
      </c>
      <c r="F65" s="181"/>
      <c r="G65" s="181"/>
      <c r="H65" s="181">
        <f>'将来負担比率（分子）の構造'!K$42</f>
        <v>3818</v>
      </c>
      <c r="I65" s="181"/>
      <c r="J65" s="181"/>
      <c r="K65" s="181">
        <f>'将来負担比率（分子）の構造'!L$42</f>
        <v>2464</v>
      </c>
      <c r="L65" s="181"/>
      <c r="M65" s="181"/>
      <c r="N65" s="181">
        <f>'将来負担比率（分子）の構造'!M$42</f>
        <v>1584</v>
      </c>
      <c r="O65" s="181"/>
      <c r="P65" s="181"/>
    </row>
    <row r="66" spans="1:16" x14ac:dyDescent="0.15">
      <c r="A66" s="181" t="s">
        <v>31</v>
      </c>
      <c r="B66" s="181">
        <f>'将来負担比率（分子）の構造'!I$41</f>
        <v>25402</v>
      </c>
      <c r="C66" s="181"/>
      <c r="D66" s="181"/>
      <c r="E66" s="181">
        <f>'将来負担比率（分子）の構造'!J$41</f>
        <v>25349</v>
      </c>
      <c r="F66" s="181"/>
      <c r="G66" s="181"/>
      <c r="H66" s="181">
        <f>'将来負担比率（分子）の構造'!K$41</f>
        <v>26367</v>
      </c>
      <c r="I66" s="181"/>
      <c r="J66" s="181"/>
      <c r="K66" s="181">
        <f>'将来負担比率（分子）の構造'!L$41</f>
        <v>27267</v>
      </c>
      <c r="L66" s="181"/>
      <c r="M66" s="181"/>
      <c r="N66" s="181">
        <f>'将来負担比率（分子）の構造'!M$41</f>
        <v>29366</v>
      </c>
      <c r="O66" s="181"/>
      <c r="P66" s="181"/>
    </row>
    <row r="67" spans="1:16" x14ac:dyDescent="0.15">
      <c r="A67" s="181" t="s">
        <v>75</v>
      </c>
      <c r="B67" s="181" t="e">
        <f>NA()</f>
        <v>#N/A</v>
      </c>
      <c r="C67" s="181">
        <f>IF(ISNUMBER('将来負担比率（分子）の構造'!I$53), IF('将来負担比率（分子）の構造'!I$53 &lt; 0, 0, '将来負担比率（分子）の構造'!I$53), NA())</f>
        <v>6741</v>
      </c>
      <c r="D67" s="181" t="e">
        <f>NA()</f>
        <v>#N/A</v>
      </c>
      <c r="E67" s="181" t="e">
        <f>NA()</f>
        <v>#N/A</v>
      </c>
      <c r="F67" s="181">
        <f>IF(ISNUMBER('将来負担比率（分子）の構造'!J$53), IF('将来負担比率（分子）の構造'!J$53 &lt; 0, 0, '将来負担比率（分子）の構造'!J$53), NA())</f>
        <v>9041</v>
      </c>
      <c r="G67" s="181" t="e">
        <f>NA()</f>
        <v>#N/A</v>
      </c>
      <c r="H67" s="181" t="e">
        <f>NA()</f>
        <v>#N/A</v>
      </c>
      <c r="I67" s="181">
        <f>IF(ISNUMBER('将来負担比率（分子）の構造'!K$53), IF('将来負担比率（分子）の構造'!K$53 &lt; 0, 0, '将来負担比率（分子）の構造'!K$53), NA())</f>
        <v>9640</v>
      </c>
      <c r="J67" s="181" t="e">
        <f>NA()</f>
        <v>#N/A</v>
      </c>
      <c r="K67" s="181" t="e">
        <f>NA()</f>
        <v>#N/A</v>
      </c>
      <c r="L67" s="181">
        <f>IF(ISNUMBER('将来負担比率（分子）の構造'!L$53), IF('将来負担比率（分子）の構造'!L$53 &lt; 0, 0, '将来負担比率（分子）の構造'!L$53), NA())</f>
        <v>8046</v>
      </c>
      <c r="M67" s="181" t="e">
        <f>NA()</f>
        <v>#N/A</v>
      </c>
      <c r="N67" s="181" t="e">
        <f>NA()</f>
        <v>#N/A</v>
      </c>
      <c r="O67" s="181">
        <f>IF(ISNUMBER('将来負担比率（分子）の構造'!M$53), IF('将来負担比率（分子）の構造'!M$53 &lt; 0, 0, '将来負担比率（分子）の構造'!M$53), NA())</f>
        <v>9210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1705</v>
      </c>
      <c r="C72" s="185">
        <f>基金残高に係る経年分析!G55</f>
        <v>2163</v>
      </c>
      <c r="D72" s="185">
        <f>基金残高に係る経年分析!H55</f>
        <v>2355</v>
      </c>
    </row>
    <row r="73" spans="1:16" x14ac:dyDescent="0.15">
      <c r="A73" s="184" t="s">
        <v>78</v>
      </c>
      <c r="B73" s="185">
        <f>基金残高に係る経年分析!F56</f>
        <v>622</v>
      </c>
      <c r="C73" s="185">
        <f>基金残高に係る経年分析!G56</f>
        <v>623</v>
      </c>
      <c r="D73" s="185">
        <f>基金残高に係る経年分析!H56</f>
        <v>624</v>
      </c>
    </row>
    <row r="74" spans="1:16" x14ac:dyDescent="0.15">
      <c r="A74" s="184" t="s">
        <v>79</v>
      </c>
      <c r="B74" s="185">
        <f>基金残高に係る経年分析!F57</f>
        <v>3451</v>
      </c>
      <c r="C74" s="185">
        <f>基金残高に係る経年分析!G57</f>
        <v>3368</v>
      </c>
      <c r="D74" s="185">
        <f>基金残高に係る経年分析!H57</f>
        <v>3645</v>
      </c>
    </row>
  </sheetData>
  <sheetProtection algorithmName="SHA-512" hashValue="7ncrWp+61+QeSMyO8DV9UkQUTr354pLPYcf6GOeA8lVdbb4N9Q5D0defsxFmaJoS4ISfda+B97UeBpohgwcMpQ==" saltValue="UWGFp23FwICyZu8VBFbjxg=="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15497457</v>
      </c>
      <c r="S5" s="673"/>
      <c r="T5" s="673"/>
      <c r="U5" s="673"/>
      <c r="V5" s="673"/>
      <c r="W5" s="673"/>
      <c r="X5" s="673"/>
      <c r="Y5" s="674"/>
      <c r="Z5" s="675">
        <v>42.3</v>
      </c>
      <c r="AA5" s="675"/>
      <c r="AB5" s="675"/>
      <c r="AC5" s="675"/>
      <c r="AD5" s="676">
        <v>14225436</v>
      </c>
      <c r="AE5" s="676"/>
      <c r="AF5" s="676"/>
      <c r="AG5" s="676"/>
      <c r="AH5" s="676"/>
      <c r="AI5" s="676"/>
      <c r="AJ5" s="676"/>
      <c r="AK5" s="676"/>
      <c r="AL5" s="677">
        <v>76.2</v>
      </c>
      <c r="AM5" s="678"/>
      <c r="AN5" s="678"/>
      <c r="AO5" s="679"/>
      <c r="AP5" s="669" t="s">
        <v>226</v>
      </c>
      <c r="AQ5" s="670"/>
      <c r="AR5" s="670"/>
      <c r="AS5" s="670"/>
      <c r="AT5" s="670"/>
      <c r="AU5" s="670"/>
      <c r="AV5" s="670"/>
      <c r="AW5" s="670"/>
      <c r="AX5" s="670"/>
      <c r="AY5" s="670"/>
      <c r="AZ5" s="670"/>
      <c r="BA5" s="670"/>
      <c r="BB5" s="670"/>
      <c r="BC5" s="670"/>
      <c r="BD5" s="670"/>
      <c r="BE5" s="670"/>
      <c r="BF5" s="671"/>
      <c r="BG5" s="683">
        <v>14225436</v>
      </c>
      <c r="BH5" s="684"/>
      <c r="BI5" s="684"/>
      <c r="BJ5" s="684"/>
      <c r="BK5" s="684"/>
      <c r="BL5" s="684"/>
      <c r="BM5" s="684"/>
      <c r="BN5" s="685"/>
      <c r="BO5" s="686">
        <v>91.8</v>
      </c>
      <c r="BP5" s="686"/>
      <c r="BQ5" s="686"/>
      <c r="BR5" s="686"/>
      <c r="BS5" s="687" t="s">
        <v>127</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392855</v>
      </c>
      <c r="S6" s="684"/>
      <c r="T6" s="684"/>
      <c r="U6" s="684"/>
      <c r="V6" s="684"/>
      <c r="W6" s="684"/>
      <c r="X6" s="684"/>
      <c r="Y6" s="685"/>
      <c r="Z6" s="686">
        <v>1.1000000000000001</v>
      </c>
      <c r="AA6" s="686"/>
      <c r="AB6" s="686"/>
      <c r="AC6" s="686"/>
      <c r="AD6" s="687">
        <v>392855</v>
      </c>
      <c r="AE6" s="687"/>
      <c r="AF6" s="687"/>
      <c r="AG6" s="687"/>
      <c r="AH6" s="687"/>
      <c r="AI6" s="687"/>
      <c r="AJ6" s="687"/>
      <c r="AK6" s="687"/>
      <c r="AL6" s="688">
        <v>2.1</v>
      </c>
      <c r="AM6" s="689"/>
      <c r="AN6" s="689"/>
      <c r="AO6" s="690"/>
      <c r="AP6" s="680" t="s">
        <v>231</v>
      </c>
      <c r="AQ6" s="681"/>
      <c r="AR6" s="681"/>
      <c r="AS6" s="681"/>
      <c r="AT6" s="681"/>
      <c r="AU6" s="681"/>
      <c r="AV6" s="681"/>
      <c r="AW6" s="681"/>
      <c r="AX6" s="681"/>
      <c r="AY6" s="681"/>
      <c r="AZ6" s="681"/>
      <c r="BA6" s="681"/>
      <c r="BB6" s="681"/>
      <c r="BC6" s="681"/>
      <c r="BD6" s="681"/>
      <c r="BE6" s="681"/>
      <c r="BF6" s="682"/>
      <c r="BG6" s="683">
        <v>14225436</v>
      </c>
      <c r="BH6" s="684"/>
      <c r="BI6" s="684"/>
      <c r="BJ6" s="684"/>
      <c r="BK6" s="684"/>
      <c r="BL6" s="684"/>
      <c r="BM6" s="684"/>
      <c r="BN6" s="685"/>
      <c r="BO6" s="686">
        <v>91.8</v>
      </c>
      <c r="BP6" s="686"/>
      <c r="BQ6" s="686"/>
      <c r="BR6" s="686"/>
      <c r="BS6" s="687" t="s">
        <v>127</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254286</v>
      </c>
      <c r="CS6" s="684"/>
      <c r="CT6" s="684"/>
      <c r="CU6" s="684"/>
      <c r="CV6" s="684"/>
      <c r="CW6" s="684"/>
      <c r="CX6" s="684"/>
      <c r="CY6" s="685"/>
      <c r="CZ6" s="677">
        <v>0.7</v>
      </c>
      <c r="DA6" s="678"/>
      <c r="DB6" s="678"/>
      <c r="DC6" s="697"/>
      <c r="DD6" s="692">
        <v>20269</v>
      </c>
      <c r="DE6" s="684"/>
      <c r="DF6" s="684"/>
      <c r="DG6" s="684"/>
      <c r="DH6" s="684"/>
      <c r="DI6" s="684"/>
      <c r="DJ6" s="684"/>
      <c r="DK6" s="684"/>
      <c r="DL6" s="684"/>
      <c r="DM6" s="684"/>
      <c r="DN6" s="684"/>
      <c r="DO6" s="684"/>
      <c r="DP6" s="685"/>
      <c r="DQ6" s="692">
        <v>233561</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11513</v>
      </c>
      <c r="S7" s="684"/>
      <c r="T7" s="684"/>
      <c r="U7" s="684"/>
      <c r="V7" s="684"/>
      <c r="W7" s="684"/>
      <c r="X7" s="684"/>
      <c r="Y7" s="685"/>
      <c r="Z7" s="686">
        <v>0</v>
      </c>
      <c r="AA7" s="686"/>
      <c r="AB7" s="686"/>
      <c r="AC7" s="686"/>
      <c r="AD7" s="687">
        <v>11513</v>
      </c>
      <c r="AE7" s="687"/>
      <c r="AF7" s="687"/>
      <c r="AG7" s="687"/>
      <c r="AH7" s="687"/>
      <c r="AI7" s="687"/>
      <c r="AJ7" s="687"/>
      <c r="AK7" s="687"/>
      <c r="AL7" s="688">
        <v>0.1</v>
      </c>
      <c r="AM7" s="689"/>
      <c r="AN7" s="689"/>
      <c r="AO7" s="690"/>
      <c r="AP7" s="680" t="s">
        <v>234</v>
      </c>
      <c r="AQ7" s="681"/>
      <c r="AR7" s="681"/>
      <c r="AS7" s="681"/>
      <c r="AT7" s="681"/>
      <c r="AU7" s="681"/>
      <c r="AV7" s="681"/>
      <c r="AW7" s="681"/>
      <c r="AX7" s="681"/>
      <c r="AY7" s="681"/>
      <c r="AZ7" s="681"/>
      <c r="BA7" s="681"/>
      <c r="BB7" s="681"/>
      <c r="BC7" s="681"/>
      <c r="BD7" s="681"/>
      <c r="BE7" s="681"/>
      <c r="BF7" s="682"/>
      <c r="BG7" s="683">
        <v>6483666</v>
      </c>
      <c r="BH7" s="684"/>
      <c r="BI7" s="684"/>
      <c r="BJ7" s="684"/>
      <c r="BK7" s="684"/>
      <c r="BL7" s="684"/>
      <c r="BM7" s="684"/>
      <c r="BN7" s="685"/>
      <c r="BO7" s="686">
        <v>41.8</v>
      </c>
      <c r="BP7" s="686"/>
      <c r="BQ7" s="686"/>
      <c r="BR7" s="686"/>
      <c r="BS7" s="687" t="s">
        <v>127</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4012077</v>
      </c>
      <c r="CS7" s="684"/>
      <c r="CT7" s="684"/>
      <c r="CU7" s="684"/>
      <c r="CV7" s="684"/>
      <c r="CW7" s="684"/>
      <c r="CX7" s="684"/>
      <c r="CY7" s="685"/>
      <c r="CZ7" s="686">
        <v>11.4</v>
      </c>
      <c r="DA7" s="686"/>
      <c r="DB7" s="686"/>
      <c r="DC7" s="686"/>
      <c r="DD7" s="692">
        <v>285632</v>
      </c>
      <c r="DE7" s="684"/>
      <c r="DF7" s="684"/>
      <c r="DG7" s="684"/>
      <c r="DH7" s="684"/>
      <c r="DI7" s="684"/>
      <c r="DJ7" s="684"/>
      <c r="DK7" s="684"/>
      <c r="DL7" s="684"/>
      <c r="DM7" s="684"/>
      <c r="DN7" s="684"/>
      <c r="DO7" s="684"/>
      <c r="DP7" s="685"/>
      <c r="DQ7" s="692">
        <v>3197360</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53580</v>
      </c>
      <c r="S8" s="684"/>
      <c r="T8" s="684"/>
      <c r="U8" s="684"/>
      <c r="V8" s="684"/>
      <c r="W8" s="684"/>
      <c r="X8" s="684"/>
      <c r="Y8" s="685"/>
      <c r="Z8" s="686">
        <v>0.1</v>
      </c>
      <c r="AA8" s="686"/>
      <c r="AB8" s="686"/>
      <c r="AC8" s="686"/>
      <c r="AD8" s="687">
        <v>53580</v>
      </c>
      <c r="AE8" s="687"/>
      <c r="AF8" s="687"/>
      <c r="AG8" s="687"/>
      <c r="AH8" s="687"/>
      <c r="AI8" s="687"/>
      <c r="AJ8" s="687"/>
      <c r="AK8" s="687"/>
      <c r="AL8" s="688">
        <v>0.3</v>
      </c>
      <c r="AM8" s="689"/>
      <c r="AN8" s="689"/>
      <c r="AO8" s="690"/>
      <c r="AP8" s="680" t="s">
        <v>237</v>
      </c>
      <c r="AQ8" s="681"/>
      <c r="AR8" s="681"/>
      <c r="AS8" s="681"/>
      <c r="AT8" s="681"/>
      <c r="AU8" s="681"/>
      <c r="AV8" s="681"/>
      <c r="AW8" s="681"/>
      <c r="AX8" s="681"/>
      <c r="AY8" s="681"/>
      <c r="AZ8" s="681"/>
      <c r="BA8" s="681"/>
      <c r="BB8" s="681"/>
      <c r="BC8" s="681"/>
      <c r="BD8" s="681"/>
      <c r="BE8" s="681"/>
      <c r="BF8" s="682"/>
      <c r="BG8" s="683">
        <v>166392</v>
      </c>
      <c r="BH8" s="684"/>
      <c r="BI8" s="684"/>
      <c r="BJ8" s="684"/>
      <c r="BK8" s="684"/>
      <c r="BL8" s="684"/>
      <c r="BM8" s="684"/>
      <c r="BN8" s="685"/>
      <c r="BO8" s="686">
        <v>1.1000000000000001</v>
      </c>
      <c r="BP8" s="686"/>
      <c r="BQ8" s="686"/>
      <c r="BR8" s="686"/>
      <c r="BS8" s="692" t="s">
        <v>238</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9825851</v>
      </c>
      <c r="CS8" s="684"/>
      <c r="CT8" s="684"/>
      <c r="CU8" s="684"/>
      <c r="CV8" s="684"/>
      <c r="CW8" s="684"/>
      <c r="CX8" s="684"/>
      <c r="CY8" s="685"/>
      <c r="CZ8" s="686">
        <v>27.9</v>
      </c>
      <c r="DA8" s="686"/>
      <c r="DB8" s="686"/>
      <c r="DC8" s="686"/>
      <c r="DD8" s="692">
        <v>22620</v>
      </c>
      <c r="DE8" s="684"/>
      <c r="DF8" s="684"/>
      <c r="DG8" s="684"/>
      <c r="DH8" s="684"/>
      <c r="DI8" s="684"/>
      <c r="DJ8" s="684"/>
      <c r="DK8" s="684"/>
      <c r="DL8" s="684"/>
      <c r="DM8" s="684"/>
      <c r="DN8" s="684"/>
      <c r="DO8" s="684"/>
      <c r="DP8" s="685"/>
      <c r="DQ8" s="692">
        <v>4450507</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36163</v>
      </c>
      <c r="S9" s="684"/>
      <c r="T9" s="684"/>
      <c r="U9" s="684"/>
      <c r="V9" s="684"/>
      <c r="W9" s="684"/>
      <c r="X9" s="684"/>
      <c r="Y9" s="685"/>
      <c r="Z9" s="686">
        <v>0.1</v>
      </c>
      <c r="AA9" s="686"/>
      <c r="AB9" s="686"/>
      <c r="AC9" s="686"/>
      <c r="AD9" s="687">
        <v>36163</v>
      </c>
      <c r="AE9" s="687"/>
      <c r="AF9" s="687"/>
      <c r="AG9" s="687"/>
      <c r="AH9" s="687"/>
      <c r="AI9" s="687"/>
      <c r="AJ9" s="687"/>
      <c r="AK9" s="687"/>
      <c r="AL9" s="688">
        <v>0.2</v>
      </c>
      <c r="AM9" s="689"/>
      <c r="AN9" s="689"/>
      <c r="AO9" s="690"/>
      <c r="AP9" s="680" t="s">
        <v>241</v>
      </c>
      <c r="AQ9" s="681"/>
      <c r="AR9" s="681"/>
      <c r="AS9" s="681"/>
      <c r="AT9" s="681"/>
      <c r="AU9" s="681"/>
      <c r="AV9" s="681"/>
      <c r="AW9" s="681"/>
      <c r="AX9" s="681"/>
      <c r="AY9" s="681"/>
      <c r="AZ9" s="681"/>
      <c r="BA9" s="681"/>
      <c r="BB9" s="681"/>
      <c r="BC9" s="681"/>
      <c r="BD9" s="681"/>
      <c r="BE9" s="681"/>
      <c r="BF9" s="682"/>
      <c r="BG9" s="683">
        <v>4760815</v>
      </c>
      <c r="BH9" s="684"/>
      <c r="BI9" s="684"/>
      <c r="BJ9" s="684"/>
      <c r="BK9" s="684"/>
      <c r="BL9" s="684"/>
      <c r="BM9" s="684"/>
      <c r="BN9" s="685"/>
      <c r="BO9" s="686">
        <v>30.7</v>
      </c>
      <c r="BP9" s="686"/>
      <c r="BQ9" s="686"/>
      <c r="BR9" s="686"/>
      <c r="BS9" s="692" t="s">
        <v>127</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4526685</v>
      </c>
      <c r="CS9" s="684"/>
      <c r="CT9" s="684"/>
      <c r="CU9" s="684"/>
      <c r="CV9" s="684"/>
      <c r="CW9" s="684"/>
      <c r="CX9" s="684"/>
      <c r="CY9" s="685"/>
      <c r="CZ9" s="686">
        <v>12.9</v>
      </c>
      <c r="DA9" s="686"/>
      <c r="DB9" s="686"/>
      <c r="DC9" s="686"/>
      <c r="DD9" s="692">
        <v>155106</v>
      </c>
      <c r="DE9" s="684"/>
      <c r="DF9" s="684"/>
      <c r="DG9" s="684"/>
      <c r="DH9" s="684"/>
      <c r="DI9" s="684"/>
      <c r="DJ9" s="684"/>
      <c r="DK9" s="684"/>
      <c r="DL9" s="684"/>
      <c r="DM9" s="684"/>
      <c r="DN9" s="684"/>
      <c r="DO9" s="684"/>
      <c r="DP9" s="685"/>
      <c r="DQ9" s="692">
        <v>4022175</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127</v>
      </c>
      <c r="AA10" s="686"/>
      <c r="AB10" s="686"/>
      <c r="AC10" s="686"/>
      <c r="AD10" s="687" t="s">
        <v>127</v>
      </c>
      <c r="AE10" s="687"/>
      <c r="AF10" s="687"/>
      <c r="AG10" s="687"/>
      <c r="AH10" s="687"/>
      <c r="AI10" s="687"/>
      <c r="AJ10" s="687"/>
      <c r="AK10" s="687"/>
      <c r="AL10" s="688" t="s">
        <v>238</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291094</v>
      </c>
      <c r="BH10" s="684"/>
      <c r="BI10" s="684"/>
      <c r="BJ10" s="684"/>
      <c r="BK10" s="684"/>
      <c r="BL10" s="684"/>
      <c r="BM10" s="684"/>
      <c r="BN10" s="685"/>
      <c r="BO10" s="686">
        <v>1.9</v>
      </c>
      <c r="BP10" s="686"/>
      <c r="BQ10" s="686"/>
      <c r="BR10" s="686"/>
      <c r="BS10" s="692" t="s">
        <v>127</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89477</v>
      </c>
      <c r="CS10" s="684"/>
      <c r="CT10" s="684"/>
      <c r="CU10" s="684"/>
      <c r="CV10" s="684"/>
      <c r="CW10" s="684"/>
      <c r="CX10" s="684"/>
      <c r="CY10" s="685"/>
      <c r="CZ10" s="686">
        <v>0.3</v>
      </c>
      <c r="DA10" s="686"/>
      <c r="DB10" s="686"/>
      <c r="DC10" s="686"/>
      <c r="DD10" s="692" t="s">
        <v>238</v>
      </c>
      <c r="DE10" s="684"/>
      <c r="DF10" s="684"/>
      <c r="DG10" s="684"/>
      <c r="DH10" s="684"/>
      <c r="DI10" s="684"/>
      <c r="DJ10" s="684"/>
      <c r="DK10" s="684"/>
      <c r="DL10" s="684"/>
      <c r="DM10" s="684"/>
      <c r="DN10" s="684"/>
      <c r="DO10" s="684"/>
      <c r="DP10" s="685"/>
      <c r="DQ10" s="692">
        <v>69465</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1550205</v>
      </c>
      <c r="S11" s="684"/>
      <c r="T11" s="684"/>
      <c r="U11" s="684"/>
      <c r="V11" s="684"/>
      <c r="W11" s="684"/>
      <c r="X11" s="684"/>
      <c r="Y11" s="685"/>
      <c r="Z11" s="688">
        <v>4.2</v>
      </c>
      <c r="AA11" s="689"/>
      <c r="AB11" s="689"/>
      <c r="AC11" s="701"/>
      <c r="AD11" s="692">
        <v>1550205</v>
      </c>
      <c r="AE11" s="684"/>
      <c r="AF11" s="684"/>
      <c r="AG11" s="684"/>
      <c r="AH11" s="684"/>
      <c r="AI11" s="684"/>
      <c r="AJ11" s="684"/>
      <c r="AK11" s="685"/>
      <c r="AL11" s="688">
        <v>8.3000000000000007</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1265365</v>
      </c>
      <c r="BH11" s="684"/>
      <c r="BI11" s="684"/>
      <c r="BJ11" s="684"/>
      <c r="BK11" s="684"/>
      <c r="BL11" s="684"/>
      <c r="BM11" s="684"/>
      <c r="BN11" s="685"/>
      <c r="BO11" s="686">
        <v>8.1999999999999993</v>
      </c>
      <c r="BP11" s="686"/>
      <c r="BQ11" s="686"/>
      <c r="BR11" s="686"/>
      <c r="BS11" s="692" t="s">
        <v>127</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729056</v>
      </c>
      <c r="CS11" s="684"/>
      <c r="CT11" s="684"/>
      <c r="CU11" s="684"/>
      <c r="CV11" s="684"/>
      <c r="CW11" s="684"/>
      <c r="CX11" s="684"/>
      <c r="CY11" s="685"/>
      <c r="CZ11" s="686">
        <v>2.1</v>
      </c>
      <c r="DA11" s="686"/>
      <c r="DB11" s="686"/>
      <c r="DC11" s="686"/>
      <c r="DD11" s="692">
        <v>30700</v>
      </c>
      <c r="DE11" s="684"/>
      <c r="DF11" s="684"/>
      <c r="DG11" s="684"/>
      <c r="DH11" s="684"/>
      <c r="DI11" s="684"/>
      <c r="DJ11" s="684"/>
      <c r="DK11" s="684"/>
      <c r="DL11" s="684"/>
      <c r="DM11" s="684"/>
      <c r="DN11" s="684"/>
      <c r="DO11" s="684"/>
      <c r="DP11" s="685"/>
      <c r="DQ11" s="692">
        <v>346429</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36443</v>
      </c>
      <c r="S12" s="684"/>
      <c r="T12" s="684"/>
      <c r="U12" s="684"/>
      <c r="V12" s="684"/>
      <c r="W12" s="684"/>
      <c r="X12" s="684"/>
      <c r="Y12" s="685"/>
      <c r="Z12" s="686">
        <v>0.1</v>
      </c>
      <c r="AA12" s="686"/>
      <c r="AB12" s="686"/>
      <c r="AC12" s="686"/>
      <c r="AD12" s="687">
        <v>36443</v>
      </c>
      <c r="AE12" s="687"/>
      <c r="AF12" s="687"/>
      <c r="AG12" s="687"/>
      <c r="AH12" s="687"/>
      <c r="AI12" s="687"/>
      <c r="AJ12" s="687"/>
      <c r="AK12" s="687"/>
      <c r="AL12" s="688">
        <v>0.2</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6861659</v>
      </c>
      <c r="BH12" s="684"/>
      <c r="BI12" s="684"/>
      <c r="BJ12" s="684"/>
      <c r="BK12" s="684"/>
      <c r="BL12" s="684"/>
      <c r="BM12" s="684"/>
      <c r="BN12" s="685"/>
      <c r="BO12" s="686">
        <v>44.3</v>
      </c>
      <c r="BP12" s="686"/>
      <c r="BQ12" s="686"/>
      <c r="BR12" s="686"/>
      <c r="BS12" s="692" t="s">
        <v>127</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273494</v>
      </c>
      <c r="CS12" s="684"/>
      <c r="CT12" s="684"/>
      <c r="CU12" s="684"/>
      <c r="CV12" s="684"/>
      <c r="CW12" s="684"/>
      <c r="CX12" s="684"/>
      <c r="CY12" s="685"/>
      <c r="CZ12" s="686">
        <v>0.8</v>
      </c>
      <c r="DA12" s="686"/>
      <c r="DB12" s="686"/>
      <c r="DC12" s="686"/>
      <c r="DD12" s="692" t="s">
        <v>127</v>
      </c>
      <c r="DE12" s="684"/>
      <c r="DF12" s="684"/>
      <c r="DG12" s="684"/>
      <c r="DH12" s="684"/>
      <c r="DI12" s="684"/>
      <c r="DJ12" s="684"/>
      <c r="DK12" s="684"/>
      <c r="DL12" s="684"/>
      <c r="DM12" s="684"/>
      <c r="DN12" s="684"/>
      <c r="DO12" s="684"/>
      <c r="DP12" s="685"/>
      <c r="DQ12" s="692">
        <v>166968</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238</v>
      </c>
      <c r="AA13" s="686"/>
      <c r="AB13" s="686"/>
      <c r="AC13" s="686"/>
      <c r="AD13" s="687" t="s">
        <v>238</v>
      </c>
      <c r="AE13" s="687"/>
      <c r="AF13" s="687"/>
      <c r="AG13" s="687"/>
      <c r="AH13" s="687"/>
      <c r="AI13" s="687"/>
      <c r="AJ13" s="687"/>
      <c r="AK13" s="687"/>
      <c r="AL13" s="688" t="s">
        <v>238</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6851082</v>
      </c>
      <c r="BH13" s="684"/>
      <c r="BI13" s="684"/>
      <c r="BJ13" s="684"/>
      <c r="BK13" s="684"/>
      <c r="BL13" s="684"/>
      <c r="BM13" s="684"/>
      <c r="BN13" s="685"/>
      <c r="BO13" s="686">
        <v>44.2</v>
      </c>
      <c r="BP13" s="686"/>
      <c r="BQ13" s="686"/>
      <c r="BR13" s="686"/>
      <c r="BS13" s="692" t="s">
        <v>238</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3702876</v>
      </c>
      <c r="CS13" s="684"/>
      <c r="CT13" s="684"/>
      <c r="CU13" s="684"/>
      <c r="CV13" s="684"/>
      <c r="CW13" s="684"/>
      <c r="CX13" s="684"/>
      <c r="CY13" s="685"/>
      <c r="CZ13" s="686">
        <v>10.5</v>
      </c>
      <c r="DA13" s="686"/>
      <c r="DB13" s="686"/>
      <c r="DC13" s="686"/>
      <c r="DD13" s="692">
        <v>1990188</v>
      </c>
      <c r="DE13" s="684"/>
      <c r="DF13" s="684"/>
      <c r="DG13" s="684"/>
      <c r="DH13" s="684"/>
      <c r="DI13" s="684"/>
      <c r="DJ13" s="684"/>
      <c r="DK13" s="684"/>
      <c r="DL13" s="684"/>
      <c r="DM13" s="684"/>
      <c r="DN13" s="684"/>
      <c r="DO13" s="684"/>
      <c r="DP13" s="685"/>
      <c r="DQ13" s="692">
        <v>2256745</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76886</v>
      </c>
      <c r="S14" s="684"/>
      <c r="T14" s="684"/>
      <c r="U14" s="684"/>
      <c r="V14" s="684"/>
      <c r="W14" s="684"/>
      <c r="X14" s="684"/>
      <c r="Y14" s="685"/>
      <c r="Z14" s="686">
        <v>0.2</v>
      </c>
      <c r="AA14" s="686"/>
      <c r="AB14" s="686"/>
      <c r="AC14" s="686"/>
      <c r="AD14" s="687">
        <v>76886</v>
      </c>
      <c r="AE14" s="687"/>
      <c r="AF14" s="687"/>
      <c r="AG14" s="687"/>
      <c r="AH14" s="687"/>
      <c r="AI14" s="687"/>
      <c r="AJ14" s="687"/>
      <c r="AK14" s="687"/>
      <c r="AL14" s="688">
        <v>0.4</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287596</v>
      </c>
      <c r="BH14" s="684"/>
      <c r="BI14" s="684"/>
      <c r="BJ14" s="684"/>
      <c r="BK14" s="684"/>
      <c r="BL14" s="684"/>
      <c r="BM14" s="684"/>
      <c r="BN14" s="685"/>
      <c r="BO14" s="686">
        <v>1.9</v>
      </c>
      <c r="BP14" s="686"/>
      <c r="BQ14" s="686"/>
      <c r="BR14" s="686"/>
      <c r="BS14" s="692" t="s">
        <v>238</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2322696</v>
      </c>
      <c r="CS14" s="684"/>
      <c r="CT14" s="684"/>
      <c r="CU14" s="684"/>
      <c r="CV14" s="684"/>
      <c r="CW14" s="684"/>
      <c r="CX14" s="684"/>
      <c r="CY14" s="685"/>
      <c r="CZ14" s="686">
        <v>6.6</v>
      </c>
      <c r="DA14" s="686"/>
      <c r="DB14" s="686"/>
      <c r="DC14" s="686"/>
      <c r="DD14" s="692">
        <v>1099114</v>
      </c>
      <c r="DE14" s="684"/>
      <c r="DF14" s="684"/>
      <c r="DG14" s="684"/>
      <c r="DH14" s="684"/>
      <c r="DI14" s="684"/>
      <c r="DJ14" s="684"/>
      <c r="DK14" s="684"/>
      <c r="DL14" s="684"/>
      <c r="DM14" s="684"/>
      <c r="DN14" s="684"/>
      <c r="DO14" s="684"/>
      <c r="DP14" s="685"/>
      <c r="DQ14" s="692">
        <v>1229069</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127</v>
      </c>
      <c r="S15" s="684"/>
      <c r="T15" s="684"/>
      <c r="U15" s="684"/>
      <c r="V15" s="684"/>
      <c r="W15" s="684"/>
      <c r="X15" s="684"/>
      <c r="Y15" s="685"/>
      <c r="Z15" s="686" t="s">
        <v>127</v>
      </c>
      <c r="AA15" s="686"/>
      <c r="AB15" s="686"/>
      <c r="AC15" s="686"/>
      <c r="AD15" s="687" t="s">
        <v>238</v>
      </c>
      <c r="AE15" s="687"/>
      <c r="AF15" s="687"/>
      <c r="AG15" s="687"/>
      <c r="AH15" s="687"/>
      <c r="AI15" s="687"/>
      <c r="AJ15" s="687"/>
      <c r="AK15" s="687"/>
      <c r="AL15" s="688" t="s">
        <v>127</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592515</v>
      </c>
      <c r="BH15" s="684"/>
      <c r="BI15" s="684"/>
      <c r="BJ15" s="684"/>
      <c r="BK15" s="684"/>
      <c r="BL15" s="684"/>
      <c r="BM15" s="684"/>
      <c r="BN15" s="685"/>
      <c r="BO15" s="686">
        <v>3.8</v>
      </c>
      <c r="BP15" s="686"/>
      <c r="BQ15" s="686"/>
      <c r="BR15" s="686"/>
      <c r="BS15" s="692" t="s">
        <v>238</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6392618</v>
      </c>
      <c r="CS15" s="684"/>
      <c r="CT15" s="684"/>
      <c r="CU15" s="684"/>
      <c r="CV15" s="684"/>
      <c r="CW15" s="684"/>
      <c r="CX15" s="684"/>
      <c r="CY15" s="685"/>
      <c r="CZ15" s="686">
        <v>18.100000000000001</v>
      </c>
      <c r="DA15" s="686"/>
      <c r="DB15" s="686"/>
      <c r="DC15" s="686"/>
      <c r="DD15" s="692">
        <v>2958770</v>
      </c>
      <c r="DE15" s="684"/>
      <c r="DF15" s="684"/>
      <c r="DG15" s="684"/>
      <c r="DH15" s="684"/>
      <c r="DI15" s="684"/>
      <c r="DJ15" s="684"/>
      <c r="DK15" s="684"/>
      <c r="DL15" s="684"/>
      <c r="DM15" s="684"/>
      <c r="DN15" s="684"/>
      <c r="DO15" s="684"/>
      <c r="DP15" s="685"/>
      <c r="DQ15" s="692">
        <v>2945553</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22024</v>
      </c>
      <c r="S16" s="684"/>
      <c r="T16" s="684"/>
      <c r="U16" s="684"/>
      <c r="V16" s="684"/>
      <c r="W16" s="684"/>
      <c r="X16" s="684"/>
      <c r="Y16" s="685"/>
      <c r="Z16" s="686">
        <v>0.1</v>
      </c>
      <c r="AA16" s="686"/>
      <c r="AB16" s="686"/>
      <c r="AC16" s="686"/>
      <c r="AD16" s="687">
        <v>22024</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238</v>
      </c>
      <c r="BH16" s="684"/>
      <c r="BI16" s="684"/>
      <c r="BJ16" s="684"/>
      <c r="BK16" s="684"/>
      <c r="BL16" s="684"/>
      <c r="BM16" s="684"/>
      <c r="BN16" s="685"/>
      <c r="BO16" s="686" t="s">
        <v>127</v>
      </c>
      <c r="BP16" s="686"/>
      <c r="BQ16" s="686"/>
      <c r="BR16" s="686"/>
      <c r="BS16" s="692" t="s">
        <v>127</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55262</v>
      </c>
      <c r="CS16" s="684"/>
      <c r="CT16" s="684"/>
      <c r="CU16" s="684"/>
      <c r="CV16" s="684"/>
      <c r="CW16" s="684"/>
      <c r="CX16" s="684"/>
      <c r="CY16" s="685"/>
      <c r="CZ16" s="686">
        <v>0.2</v>
      </c>
      <c r="DA16" s="686"/>
      <c r="DB16" s="686"/>
      <c r="DC16" s="686"/>
      <c r="DD16" s="692" t="s">
        <v>238</v>
      </c>
      <c r="DE16" s="684"/>
      <c r="DF16" s="684"/>
      <c r="DG16" s="684"/>
      <c r="DH16" s="684"/>
      <c r="DI16" s="684"/>
      <c r="DJ16" s="684"/>
      <c r="DK16" s="684"/>
      <c r="DL16" s="684"/>
      <c r="DM16" s="684"/>
      <c r="DN16" s="684"/>
      <c r="DO16" s="684"/>
      <c r="DP16" s="685"/>
      <c r="DQ16" s="692">
        <v>54293</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305643</v>
      </c>
      <c r="S17" s="684"/>
      <c r="T17" s="684"/>
      <c r="U17" s="684"/>
      <c r="V17" s="684"/>
      <c r="W17" s="684"/>
      <c r="X17" s="684"/>
      <c r="Y17" s="685"/>
      <c r="Z17" s="686">
        <v>0.8</v>
      </c>
      <c r="AA17" s="686"/>
      <c r="AB17" s="686"/>
      <c r="AC17" s="686"/>
      <c r="AD17" s="687">
        <v>305643</v>
      </c>
      <c r="AE17" s="687"/>
      <c r="AF17" s="687"/>
      <c r="AG17" s="687"/>
      <c r="AH17" s="687"/>
      <c r="AI17" s="687"/>
      <c r="AJ17" s="687"/>
      <c r="AK17" s="687"/>
      <c r="AL17" s="688">
        <v>1.6</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238</v>
      </c>
      <c r="BH17" s="684"/>
      <c r="BI17" s="684"/>
      <c r="BJ17" s="684"/>
      <c r="BK17" s="684"/>
      <c r="BL17" s="684"/>
      <c r="BM17" s="684"/>
      <c r="BN17" s="685"/>
      <c r="BO17" s="686" t="s">
        <v>238</v>
      </c>
      <c r="BP17" s="686"/>
      <c r="BQ17" s="686"/>
      <c r="BR17" s="686"/>
      <c r="BS17" s="692" t="s">
        <v>127</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3039598</v>
      </c>
      <c r="CS17" s="684"/>
      <c r="CT17" s="684"/>
      <c r="CU17" s="684"/>
      <c r="CV17" s="684"/>
      <c r="CW17" s="684"/>
      <c r="CX17" s="684"/>
      <c r="CY17" s="685"/>
      <c r="CZ17" s="686">
        <v>8.6</v>
      </c>
      <c r="DA17" s="686"/>
      <c r="DB17" s="686"/>
      <c r="DC17" s="686"/>
      <c r="DD17" s="692" t="s">
        <v>238</v>
      </c>
      <c r="DE17" s="684"/>
      <c r="DF17" s="684"/>
      <c r="DG17" s="684"/>
      <c r="DH17" s="684"/>
      <c r="DI17" s="684"/>
      <c r="DJ17" s="684"/>
      <c r="DK17" s="684"/>
      <c r="DL17" s="684"/>
      <c r="DM17" s="684"/>
      <c r="DN17" s="684"/>
      <c r="DO17" s="684"/>
      <c r="DP17" s="685"/>
      <c r="DQ17" s="692">
        <v>2986645</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105248</v>
      </c>
      <c r="S18" s="684"/>
      <c r="T18" s="684"/>
      <c r="U18" s="684"/>
      <c r="V18" s="684"/>
      <c r="W18" s="684"/>
      <c r="X18" s="684"/>
      <c r="Y18" s="685"/>
      <c r="Z18" s="686">
        <v>0.3</v>
      </c>
      <c r="AA18" s="686"/>
      <c r="AB18" s="686"/>
      <c r="AC18" s="686"/>
      <c r="AD18" s="687">
        <v>105248</v>
      </c>
      <c r="AE18" s="687"/>
      <c r="AF18" s="687"/>
      <c r="AG18" s="687"/>
      <c r="AH18" s="687"/>
      <c r="AI18" s="687"/>
      <c r="AJ18" s="687"/>
      <c r="AK18" s="687"/>
      <c r="AL18" s="688">
        <v>0.6</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238</v>
      </c>
      <c r="BP18" s="686"/>
      <c r="BQ18" s="686"/>
      <c r="BR18" s="686"/>
      <c r="BS18" s="692" t="s">
        <v>127</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238</v>
      </c>
      <c r="CS18" s="684"/>
      <c r="CT18" s="684"/>
      <c r="CU18" s="684"/>
      <c r="CV18" s="684"/>
      <c r="CW18" s="684"/>
      <c r="CX18" s="684"/>
      <c r="CY18" s="685"/>
      <c r="CZ18" s="686" t="s">
        <v>238</v>
      </c>
      <c r="DA18" s="686"/>
      <c r="DB18" s="686"/>
      <c r="DC18" s="686"/>
      <c r="DD18" s="692" t="s">
        <v>238</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11989</v>
      </c>
      <c r="S19" s="684"/>
      <c r="T19" s="684"/>
      <c r="U19" s="684"/>
      <c r="V19" s="684"/>
      <c r="W19" s="684"/>
      <c r="X19" s="684"/>
      <c r="Y19" s="685"/>
      <c r="Z19" s="686">
        <v>0</v>
      </c>
      <c r="AA19" s="686"/>
      <c r="AB19" s="686"/>
      <c r="AC19" s="686"/>
      <c r="AD19" s="687">
        <v>11989</v>
      </c>
      <c r="AE19" s="687"/>
      <c r="AF19" s="687"/>
      <c r="AG19" s="687"/>
      <c r="AH19" s="687"/>
      <c r="AI19" s="687"/>
      <c r="AJ19" s="687"/>
      <c r="AK19" s="687"/>
      <c r="AL19" s="688">
        <v>0.1</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1272021</v>
      </c>
      <c r="BH19" s="684"/>
      <c r="BI19" s="684"/>
      <c r="BJ19" s="684"/>
      <c r="BK19" s="684"/>
      <c r="BL19" s="684"/>
      <c r="BM19" s="684"/>
      <c r="BN19" s="685"/>
      <c r="BO19" s="686">
        <v>8.1999999999999993</v>
      </c>
      <c r="BP19" s="686"/>
      <c r="BQ19" s="686"/>
      <c r="BR19" s="686"/>
      <c r="BS19" s="692" t="s">
        <v>238</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127</v>
      </c>
      <c r="DA19" s="686"/>
      <c r="DB19" s="686"/>
      <c r="DC19" s="686"/>
      <c r="DD19" s="692" t="s">
        <v>238</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2958</v>
      </c>
      <c r="S20" s="684"/>
      <c r="T20" s="684"/>
      <c r="U20" s="684"/>
      <c r="V20" s="684"/>
      <c r="W20" s="684"/>
      <c r="X20" s="684"/>
      <c r="Y20" s="685"/>
      <c r="Z20" s="686">
        <v>0</v>
      </c>
      <c r="AA20" s="686"/>
      <c r="AB20" s="686"/>
      <c r="AC20" s="686"/>
      <c r="AD20" s="687">
        <v>2958</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1272021</v>
      </c>
      <c r="BH20" s="684"/>
      <c r="BI20" s="684"/>
      <c r="BJ20" s="684"/>
      <c r="BK20" s="684"/>
      <c r="BL20" s="684"/>
      <c r="BM20" s="684"/>
      <c r="BN20" s="685"/>
      <c r="BO20" s="686">
        <v>8.1999999999999993</v>
      </c>
      <c r="BP20" s="686"/>
      <c r="BQ20" s="686"/>
      <c r="BR20" s="686"/>
      <c r="BS20" s="692" t="s">
        <v>127</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35223976</v>
      </c>
      <c r="CS20" s="684"/>
      <c r="CT20" s="684"/>
      <c r="CU20" s="684"/>
      <c r="CV20" s="684"/>
      <c r="CW20" s="684"/>
      <c r="CX20" s="684"/>
      <c r="CY20" s="685"/>
      <c r="CZ20" s="686">
        <v>100</v>
      </c>
      <c r="DA20" s="686"/>
      <c r="DB20" s="686"/>
      <c r="DC20" s="686"/>
      <c r="DD20" s="692">
        <v>6562399</v>
      </c>
      <c r="DE20" s="684"/>
      <c r="DF20" s="684"/>
      <c r="DG20" s="684"/>
      <c r="DH20" s="684"/>
      <c r="DI20" s="684"/>
      <c r="DJ20" s="684"/>
      <c r="DK20" s="684"/>
      <c r="DL20" s="684"/>
      <c r="DM20" s="684"/>
      <c r="DN20" s="684"/>
      <c r="DO20" s="684"/>
      <c r="DP20" s="685"/>
      <c r="DQ20" s="692">
        <v>21958770</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185448</v>
      </c>
      <c r="S21" s="684"/>
      <c r="T21" s="684"/>
      <c r="U21" s="684"/>
      <c r="V21" s="684"/>
      <c r="W21" s="684"/>
      <c r="X21" s="684"/>
      <c r="Y21" s="685"/>
      <c r="Z21" s="686">
        <v>0.5</v>
      </c>
      <c r="AA21" s="686"/>
      <c r="AB21" s="686"/>
      <c r="AC21" s="686"/>
      <c r="AD21" s="687">
        <v>185448</v>
      </c>
      <c r="AE21" s="687"/>
      <c r="AF21" s="687"/>
      <c r="AG21" s="687"/>
      <c r="AH21" s="687"/>
      <c r="AI21" s="687"/>
      <c r="AJ21" s="687"/>
      <c r="AK21" s="687"/>
      <c r="AL21" s="688">
        <v>1</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t="s">
        <v>127</v>
      </c>
      <c r="BH21" s="684"/>
      <c r="BI21" s="684"/>
      <c r="BJ21" s="684"/>
      <c r="BK21" s="684"/>
      <c r="BL21" s="684"/>
      <c r="BM21" s="684"/>
      <c r="BN21" s="685"/>
      <c r="BO21" s="686" t="s">
        <v>127</v>
      </c>
      <c r="BP21" s="686"/>
      <c r="BQ21" s="686"/>
      <c r="BR21" s="686"/>
      <c r="BS21" s="692" t="s">
        <v>127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2425945</v>
      </c>
      <c r="S22" s="684"/>
      <c r="T22" s="684"/>
      <c r="U22" s="684"/>
      <c r="V22" s="684"/>
      <c r="W22" s="684"/>
      <c r="X22" s="684"/>
      <c r="Y22" s="685"/>
      <c r="Z22" s="686">
        <v>6.6</v>
      </c>
      <c r="AA22" s="686"/>
      <c r="AB22" s="686"/>
      <c r="AC22" s="686"/>
      <c r="AD22" s="687">
        <v>1821781</v>
      </c>
      <c r="AE22" s="687"/>
      <c r="AF22" s="687"/>
      <c r="AG22" s="687"/>
      <c r="AH22" s="687"/>
      <c r="AI22" s="687"/>
      <c r="AJ22" s="687"/>
      <c r="AK22" s="687"/>
      <c r="AL22" s="688">
        <v>9.8000000000000007</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238</v>
      </c>
      <c r="BP22" s="686"/>
      <c r="BQ22" s="686"/>
      <c r="BR22" s="686"/>
      <c r="BS22" s="692" t="s">
        <v>127</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1821781</v>
      </c>
      <c r="S23" s="684"/>
      <c r="T23" s="684"/>
      <c r="U23" s="684"/>
      <c r="V23" s="684"/>
      <c r="W23" s="684"/>
      <c r="X23" s="684"/>
      <c r="Y23" s="685"/>
      <c r="Z23" s="686">
        <v>5</v>
      </c>
      <c r="AA23" s="686"/>
      <c r="AB23" s="686"/>
      <c r="AC23" s="686"/>
      <c r="AD23" s="687">
        <v>1821781</v>
      </c>
      <c r="AE23" s="687"/>
      <c r="AF23" s="687"/>
      <c r="AG23" s="687"/>
      <c r="AH23" s="687"/>
      <c r="AI23" s="687"/>
      <c r="AJ23" s="687"/>
      <c r="AK23" s="687"/>
      <c r="AL23" s="688">
        <v>9.8000000000000007</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v>1272021</v>
      </c>
      <c r="BH23" s="684"/>
      <c r="BI23" s="684"/>
      <c r="BJ23" s="684"/>
      <c r="BK23" s="684"/>
      <c r="BL23" s="684"/>
      <c r="BM23" s="684"/>
      <c r="BN23" s="685"/>
      <c r="BO23" s="686">
        <v>8.1999999999999993</v>
      </c>
      <c r="BP23" s="686"/>
      <c r="BQ23" s="686"/>
      <c r="BR23" s="686"/>
      <c r="BS23" s="692" t="s">
        <v>127</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604151</v>
      </c>
      <c r="S24" s="684"/>
      <c r="T24" s="684"/>
      <c r="U24" s="684"/>
      <c r="V24" s="684"/>
      <c r="W24" s="684"/>
      <c r="X24" s="684"/>
      <c r="Y24" s="685"/>
      <c r="Z24" s="686">
        <v>1.6</v>
      </c>
      <c r="AA24" s="686"/>
      <c r="AB24" s="686"/>
      <c r="AC24" s="686"/>
      <c r="AD24" s="687" t="s">
        <v>127</v>
      </c>
      <c r="AE24" s="687"/>
      <c r="AF24" s="687"/>
      <c r="AG24" s="687"/>
      <c r="AH24" s="687"/>
      <c r="AI24" s="687"/>
      <c r="AJ24" s="687"/>
      <c r="AK24" s="687"/>
      <c r="AL24" s="688" t="s">
        <v>238</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238</v>
      </c>
      <c r="BH24" s="684"/>
      <c r="BI24" s="684"/>
      <c r="BJ24" s="684"/>
      <c r="BK24" s="684"/>
      <c r="BL24" s="684"/>
      <c r="BM24" s="684"/>
      <c r="BN24" s="685"/>
      <c r="BO24" s="686" t="s">
        <v>238</v>
      </c>
      <c r="BP24" s="686"/>
      <c r="BQ24" s="686"/>
      <c r="BR24" s="686"/>
      <c r="BS24" s="692" t="s">
        <v>127</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14040679</v>
      </c>
      <c r="CS24" s="673"/>
      <c r="CT24" s="673"/>
      <c r="CU24" s="673"/>
      <c r="CV24" s="673"/>
      <c r="CW24" s="673"/>
      <c r="CX24" s="673"/>
      <c r="CY24" s="674"/>
      <c r="CZ24" s="677">
        <v>39.9</v>
      </c>
      <c r="DA24" s="678"/>
      <c r="DB24" s="678"/>
      <c r="DC24" s="697"/>
      <c r="DD24" s="722">
        <v>8862339</v>
      </c>
      <c r="DE24" s="673"/>
      <c r="DF24" s="673"/>
      <c r="DG24" s="673"/>
      <c r="DH24" s="673"/>
      <c r="DI24" s="673"/>
      <c r="DJ24" s="673"/>
      <c r="DK24" s="674"/>
      <c r="DL24" s="722">
        <v>8779093</v>
      </c>
      <c r="DM24" s="673"/>
      <c r="DN24" s="673"/>
      <c r="DO24" s="673"/>
      <c r="DP24" s="673"/>
      <c r="DQ24" s="673"/>
      <c r="DR24" s="673"/>
      <c r="DS24" s="673"/>
      <c r="DT24" s="673"/>
      <c r="DU24" s="673"/>
      <c r="DV24" s="674"/>
      <c r="DW24" s="677">
        <v>44.7</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v>13</v>
      </c>
      <c r="S25" s="684"/>
      <c r="T25" s="684"/>
      <c r="U25" s="684"/>
      <c r="V25" s="684"/>
      <c r="W25" s="684"/>
      <c r="X25" s="684"/>
      <c r="Y25" s="685"/>
      <c r="Z25" s="686">
        <v>0</v>
      </c>
      <c r="AA25" s="686"/>
      <c r="AB25" s="686"/>
      <c r="AC25" s="686"/>
      <c r="AD25" s="687" t="s">
        <v>127</v>
      </c>
      <c r="AE25" s="687"/>
      <c r="AF25" s="687"/>
      <c r="AG25" s="687"/>
      <c r="AH25" s="687"/>
      <c r="AI25" s="687"/>
      <c r="AJ25" s="687"/>
      <c r="AK25" s="687"/>
      <c r="AL25" s="688" t="s">
        <v>238</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238</v>
      </c>
      <c r="BP25" s="686"/>
      <c r="BQ25" s="686"/>
      <c r="BR25" s="686"/>
      <c r="BS25" s="692" t="s">
        <v>127</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4445710</v>
      </c>
      <c r="CS25" s="719"/>
      <c r="CT25" s="719"/>
      <c r="CU25" s="719"/>
      <c r="CV25" s="719"/>
      <c r="CW25" s="719"/>
      <c r="CX25" s="719"/>
      <c r="CY25" s="720"/>
      <c r="CZ25" s="688">
        <v>12.6</v>
      </c>
      <c r="DA25" s="717"/>
      <c r="DB25" s="717"/>
      <c r="DC25" s="721"/>
      <c r="DD25" s="692">
        <v>4027407</v>
      </c>
      <c r="DE25" s="719"/>
      <c r="DF25" s="719"/>
      <c r="DG25" s="719"/>
      <c r="DH25" s="719"/>
      <c r="DI25" s="719"/>
      <c r="DJ25" s="719"/>
      <c r="DK25" s="720"/>
      <c r="DL25" s="692">
        <v>3965981</v>
      </c>
      <c r="DM25" s="719"/>
      <c r="DN25" s="719"/>
      <c r="DO25" s="719"/>
      <c r="DP25" s="719"/>
      <c r="DQ25" s="719"/>
      <c r="DR25" s="719"/>
      <c r="DS25" s="719"/>
      <c r="DT25" s="719"/>
      <c r="DU25" s="719"/>
      <c r="DV25" s="720"/>
      <c r="DW25" s="688">
        <v>20.2</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20408714</v>
      </c>
      <c r="S26" s="684"/>
      <c r="T26" s="684"/>
      <c r="U26" s="684"/>
      <c r="V26" s="684"/>
      <c r="W26" s="684"/>
      <c r="X26" s="684"/>
      <c r="Y26" s="685"/>
      <c r="Z26" s="686">
        <v>55.7</v>
      </c>
      <c r="AA26" s="686"/>
      <c r="AB26" s="686"/>
      <c r="AC26" s="686"/>
      <c r="AD26" s="687">
        <v>18532529</v>
      </c>
      <c r="AE26" s="687"/>
      <c r="AF26" s="687"/>
      <c r="AG26" s="687"/>
      <c r="AH26" s="687"/>
      <c r="AI26" s="687"/>
      <c r="AJ26" s="687"/>
      <c r="AK26" s="687"/>
      <c r="AL26" s="688">
        <v>99.2</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238</v>
      </c>
      <c r="BH26" s="684"/>
      <c r="BI26" s="684"/>
      <c r="BJ26" s="684"/>
      <c r="BK26" s="684"/>
      <c r="BL26" s="684"/>
      <c r="BM26" s="684"/>
      <c r="BN26" s="685"/>
      <c r="BO26" s="686" t="s">
        <v>127</v>
      </c>
      <c r="BP26" s="686"/>
      <c r="BQ26" s="686"/>
      <c r="BR26" s="686"/>
      <c r="BS26" s="692" t="s">
        <v>127</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3317761</v>
      </c>
      <c r="CS26" s="684"/>
      <c r="CT26" s="684"/>
      <c r="CU26" s="684"/>
      <c r="CV26" s="684"/>
      <c r="CW26" s="684"/>
      <c r="CX26" s="684"/>
      <c r="CY26" s="685"/>
      <c r="CZ26" s="688">
        <v>9.4</v>
      </c>
      <c r="DA26" s="717"/>
      <c r="DB26" s="717"/>
      <c r="DC26" s="721"/>
      <c r="DD26" s="692">
        <v>2912891</v>
      </c>
      <c r="DE26" s="684"/>
      <c r="DF26" s="684"/>
      <c r="DG26" s="684"/>
      <c r="DH26" s="684"/>
      <c r="DI26" s="684"/>
      <c r="DJ26" s="684"/>
      <c r="DK26" s="685"/>
      <c r="DL26" s="692" t="s">
        <v>127</v>
      </c>
      <c r="DM26" s="684"/>
      <c r="DN26" s="684"/>
      <c r="DO26" s="684"/>
      <c r="DP26" s="684"/>
      <c r="DQ26" s="684"/>
      <c r="DR26" s="684"/>
      <c r="DS26" s="684"/>
      <c r="DT26" s="684"/>
      <c r="DU26" s="684"/>
      <c r="DV26" s="685"/>
      <c r="DW26" s="688" t="s">
        <v>127</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17130</v>
      </c>
      <c r="S27" s="684"/>
      <c r="T27" s="684"/>
      <c r="U27" s="684"/>
      <c r="V27" s="684"/>
      <c r="W27" s="684"/>
      <c r="X27" s="684"/>
      <c r="Y27" s="685"/>
      <c r="Z27" s="686">
        <v>0</v>
      </c>
      <c r="AA27" s="686"/>
      <c r="AB27" s="686"/>
      <c r="AC27" s="686"/>
      <c r="AD27" s="687">
        <v>17130</v>
      </c>
      <c r="AE27" s="687"/>
      <c r="AF27" s="687"/>
      <c r="AG27" s="687"/>
      <c r="AH27" s="687"/>
      <c r="AI27" s="687"/>
      <c r="AJ27" s="687"/>
      <c r="AK27" s="687"/>
      <c r="AL27" s="688">
        <v>0.1</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15497457</v>
      </c>
      <c r="BH27" s="684"/>
      <c r="BI27" s="684"/>
      <c r="BJ27" s="684"/>
      <c r="BK27" s="684"/>
      <c r="BL27" s="684"/>
      <c r="BM27" s="684"/>
      <c r="BN27" s="685"/>
      <c r="BO27" s="686">
        <v>100</v>
      </c>
      <c r="BP27" s="686"/>
      <c r="BQ27" s="686"/>
      <c r="BR27" s="686"/>
      <c r="BS27" s="692" t="s">
        <v>238</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6555371</v>
      </c>
      <c r="CS27" s="719"/>
      <c r="CT27" s="719"/>
      <c r="CU27" s="719"/>
      <c r="CV27" s="719"/>
      <c r="CW27" s="719"/>
      <c r="CX27" s="719"/>
      <c r="CY27" s="720"/>
      <c r="CZ27" s="688">
        <v>18.600000000000001</v>
      </c>
      <c r="DA27" s="717"/>
      <c r="DB27" s="717"/>
      <c r="DC27" s="721"/>
      <c r="DD27" s="692">
        <v>1848287</v>
      </c>
      <c r="DE27" s="719"/>
      <c r="DF27" s="719"/>
      <c r="DG27" s="719"/>
      <c r="DH27" s="719"/>
      <c r="DI27" s="719"/>
      <c r="DJ27" s="719"/>
      <c r="DK27" s="720"/>
      <c r="DL27" s="692">
        <v>1848287</v>
      </c>
      <c r="DM27" s="719"/>
      <c r="DN27" s="719"/>
      <c r="DO27" s="719"/>
      <c r="DP27" s="719"/>
      <c r="DQ27" s="719"/>
      <c r="DR27" s="719"/>
      <c r="DS27" s="719"/>
      <c r="DT27" s="719"/>
      <c r="DU27" s="719"/>
      <c r="DV27" s="720"/>
      <c r="DW27" s="688">
        <v>9.4</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949754</v>
      </c>
      <c r="S28" s="684"/>
      <c r="T28" s="684"/>
      <c r="U28" s="684"/>
      <c r="V28" s="684"/>
      <c r="W28" s="684"/>
      <c r="X28" s="684"/>
      <c r="Y28" s="685"/>
      <c r="Z28" s="686">
        <v>2.6</v>
      </c>
      <c r="AA28" s="686"/>
      <c r="AB28" s="686"/>
      <c r="AC28" s="686"/>
      <c r="AD28" s="687" t="s">
        <v>127</v>
      </c>
      <c r="AE28" s="687"/>
      <c r="AF28" s="687"/>
      <c r="AG28" s="687"/>
      <c r="AH28" s="687"/>
      <c r="AI28" s="687"/>
      <c r="AJ28" s="687"/>
      <c r="AK28" s="687"/>
      <c r="AL28" s="688" t="s">
        <v>238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3039598</v>
      </c>
      <c r="CS28" s="684"/>
      <c r="CT28" s="684"/>
      <c r="CU28" s="684"/>
      <c r="CV28" s="684"/>
      <c r="CW28" s="684"/>
      <c r="CX28" s="684"/>
      <c r="CY28" s="685"/>
      <c r="CZ28" s="688">
        <v>8.6</v>
      </c>
      <c r="DA28" s="717"/>
      <c r="DB28" s="717"/>
      <c r="DC28" s="721"/>
      <c r="DD28" s="692">
        <v>2986645</v>
      </c>
      <c r="DE28" s="684"/>
      <c r="DF28" s="684"/>
      <c r="DG28" s="684"/>
      <c r="DH28" s="684"/>
      <c r="DI28" s="684"/>
      <c r="DJ28" s="684"/>
      <c r="DK28" s="685"/>
      <c r="DL28" s="692">
        <v>2964825</v>
      </c>
      <c r="DM28" s="684"/>
      <c r="DN28" s="684"/>
      <c r="DO28" s="684"/>
      <c r="DP28" s="684"/>
      <c r="DQ28" s="684"/>
      <c r="DR28" s="684"/>
      <c r="DS28" s="684"/>
      <c r="DT28" s="684"/>
      <c r="DU28" s="684"/>
      <c r="DV28" s="685"/>
      <c r="DW28" s="688">
        <v>15.1</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242417</v>
      </c>
      <c r="S29" s="684"/>
      <c r="T29" s="684"/>
      <c r="U29" s="684"/>
      <c r="V29" s="684"/>
      <c r="W29" s="684"/>
      <c r="X29" s="684"/>
      <c r="Y29" s="685"/>
      <c r="Z29" s="686">
        <v>0.7</v>
      </c>
      <c r="AA29" s="686"/>
      <c r="AB29" s="686"/>
      <c r="AC29" s="686"/>
      <c r="AD29" s="687">
        <v>50687</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70</v>
      </c>
      <c r="CG29" s="699"/>
      <c r="CH29" s="699"/>
      <c r="CI29" s="699"/>
      <c r="CJ29" s="699"/>
      <c r="CK29" s="699"/>
      <c r="CL29" s="699"/>
      <c r="CM29" s="699"/>
      <c r="CN29" s="699"/>
      <c r="CO29" s="699"/>
      <c r="CP29" s="699"/>
      <c r="CQ29" s="700"/>
      <c r="CR29" s="683">
        <v>3039598</v>
      </c>
      <c r="CS29" s="719"/>
      <c r="CT29" s="719"/>
      <c r="CU29" s="719"/>
      <c r="CV29" s="719"/>
      <c r="CW29" s="719"/>
      <c r="CX29" s="719"/>
      <c r="CY29" s="720"/>
      <c r="CZ29" s="688">
        <v>8.6</v>
      </c>
      <c r="DA29" s="717"/>
      <c r="DB29" s="717"/>
      <c r="DC29" s="721"/>
      <c r="DD29" s="692">
        <v>2986645</v>
      </c>
      <c r="DE29" s="719"/>
      <c r="DF29" s="719"/>
      <c r="DG29" s="719"/>
      <c r="DH29" s="719"/>
      <c r="DI29" s="719"/>
      <c r="DJ29" s="719"/>
      <c r="DK29" s="720"/>
      <c r="DL29" s="692">
        <v>2964825</v>
      </c>
      <c r="DM29" s="719"/>
      <c r="DN29" s="719"/>
      <c r="DO29" s="719"/>
      <c r="DP29" s="719"/>
      <c r="DQ29" s="719"/>
      <c r="DR29" s="719"/>
      <c r="DS29" s="719"/>
      <c r="DT29" s="719"/>
      <c r="DU29" s="719"/>
      <c r="DV29" s="720"/>
      <c r="DW29" s="688">
        <v>15.1</v>
      </c>
      <c r="DX29" s="717"/>
      <c r="DY29" s="717"/>
      <c r="DZ29" s="717"/>
      <c r="EA29" s="717"/>
      <c r="EB29" s="717"/>
      <c r="EC29" s="718"/>
    </row>
    <row r="30" spans="2:133" ht="11.25" customHeight="1" x14ac:dyDescent="0.15">
      <c r="B30" s="680" t="s">
        <v>304</v>
      </c>
      <c r="C30" s="681"/>
      <c r="D30" s="681"/>
      <c r="E30" s="681"/>
      <c r="F30" s="681"/>
      <c r="G30" s="681"/>
      <c r="H30" s="681"/>
      <c r="I30" s="681"/>
      <c r="J30" s="681"/>
      <c r="K30" s="681"/>
      <c r="L30" s="681"/>
      <c r="M30" s="681"/>
      <c r="N30" s="681"/>
      <c r="O30" s="681"/>
      <c r="P30" s="681"/>
      <c r="Q30" s="682"/>
      <c r="R30" s="683">
        <v>51795</v>
      </c>
      <c r="S30" s="684"/>
      <c r="T30" s="684"/>
      <c r="U30" s="684"/>
      <c r="V30" s="684"/>
      <c r="W30" s="684"/>
      <c r="X30" s="684"/>
      <c r="Y30" s="685"/>
      <c r="Z30" s="686">
        <v>0.1</v>
      </c>
      <c r="AA30" s="686"/>
      <c r="AB30" s="686"/>
      <c r="AC30" s="686"/>
      <c r="AD30" s="687" t="s">
        <v>238</v>
      </c>
      <c r="AE30" s="687"/>
      <c r="AF30" s="687"/>
      <c r="AG30" s="687"/>
      <c r="AH30" s="687"/>
      <c r="AI30" s="687"/>
      <c r="AJ30" s="687"/>
      <c r="AK30" s="687"/>
      <c r="AL30" s="688" t="s">
        <v>127</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5"/>
      <c r="CE30" s="726"/>
      <c r="CF30" s="698" t="s">
        <v>307</v>
      </c>
      <c r="CG30" s="699"/>
      <c r="CH30" s="699"/>
      <c r="CI30" s="699"/>
      <c r="CJ30" s="699"/>
      <c r="CK30" s="699"/>
      <c r="CL30" s="699"/>
      <c r="CM30" s="699"/>
      <c r="CN30" s="699"/>
      <c r="CO30" s="699"/>
      <c r="CP30" s="699"/>
      <c r="CQ30" s="700"/>
      <c r="CR30" s="683">
        <v>2917669</v>
      </c>
      <c r="CS30" s="684"/>
      <c r="CT30" s="684"/>
      <c r="CU30" s="684"/>
      <c r="CV30" s="684"/>
      <c r="CW30" s="684"/>
      <c r="CX30" s="684"/>
      <c r="CY30" s="685"/>
      <c r="CZ30" s="688">
        <v>8.3000000000000007</v>
      </c>
      <c r="DA30" s="717"/>
      <c r="DB30" s="717"/>
      <c r="DC30" s="721"/>
      <c r="DD30" s="692">
        <v>2864743</v>
      </c>
      <c r="DE30" s="684"/>
      <c r="DF30" s="684"/>
      <c r="DG30" s="684"/>
      <c r="DH30" s="684"/>
      <c r="DI30" s="684"/>
      <c r="DJ30" s="684"/>
      <c r="DK30" s="685"/>
      <c r="DL30" s="692">
        <v>2842923</v>
      </c>
      <c r="DM30" s="684"/>
      <c r="DN30" s="684"/>
      <c r="DO30" s="684"/>
      <c r="DP30" s="684"/>
      <c r="DQ30" s="684"/>
      <c r="DR30" s="684"/>
      <c r="DS30" s="684"/>
      <c r="DT30" s="684"/>
      <c r="DU30" s="684"/>
      <c r="DV30" s="685"/>
      <c r="DW30" s="688">
        <v>14.5</v>
      </c>
      <c r="DX30" s="717"/>
      <c r="DY30" s="717"/>
      <c r="DZ30" s="717"/>
      <c r="EA30" s="717"/>
      <c r="EB30" s="717"/>
      <c r="EC30" s="718"/>
    </row>
    <row r="31" spans="2:133" ht="11.25" customHeight="1" x14ac:dyDescent="0.15">
      <c r="B31" s="680" t="s">
        <v>308</v>
      </c>
      <c r="C31" s="681"/>
      <c r="D31" s="681"/>
      <c r="E31" s="681"/>
      <c r="F31" s="681"/>
      <c r="G31" s="681"/>
      <c r="H31" s="681"/>
      <c r="I31" s="681"/>
      <c r="J31" s="681"/>
      <c r="K31" s="681"/>
      <c r="L31" s="681"/>
      <c r="M31" s="681"/>
      <c r="N31" s="681"/>
      <c r="O31" s="681"/>
      <c r="P31" s="681"/>
      <c r="Q31" s="682"/>
      <c r="R31" s="683">
        <v>4964757</v>
      </c>
      <c r="S31" s="684"/>
      <c r="T31" s="684"/>
      <c r="U31" s="684"/>
      <c r="V31" s="684"/>
      <c r="W31" s="684"/>
      <c r="X31" s="684"/>
      <c r="Y31" s="685"/>
      <c r="Z31" s="686">
        <v>13.6</v>
      </c>
      <c r="AA31" s="686"/>
      <c r="AB31" s="686"/>
      <c r="AC31" s="686"/>
      <c r="AD31" s="687" t="s">
        <v>127</v>
      </c>
      <c r="AE31" s="687"/>
      <c r="AF31" s="687"/>
      <c r="AG31" s="687"/>
      <c r="AH31" s="687"/>
      <c r="AI31" s="687"/>
      <c r="AJ31" s="687"/>
      <c r="AK31" s="687"/>
      <c r="AL31" s="688" t="s">
        <v>127</v>
      </c>
      <c r="AM31" s="689"/>
      <c r="AN31" s="689"/>
      <c r="AO31" s="690"/>
      <c r="AP31" s="740" t="s">
        <v>309</v>
      </c>
      <c r="AQ31" s="741"/>
      <c r="AR31" s="741"/>
      <c r="AS31" s="741"/>
      <c r="AT31" s="746" t="s">
        <v>310</v>
      </c>
      <c r="AU31" s="231"/>
      <c r="AV31" s="231"/>
      <c r="AW31" s="231"/>
      <c r="AX31" s="669" t="s">
        <v>186</v>
      </c>
      <c r="AY31" s="670"/>
      <c r="AZ31" s="670"/>
      <c r="BA31" s="670"/>
      <c r="BB31" s="670"/>
      <c r="BC31" s="670"/>
      <c r="BD31" s="670"/>
      <c r="BE31" s="670"/>
      <c r="BF31" s="671"/>
      <c r="BG31" s="751">
        <v>99</v>
      </c>
      <c r="BH31" s="738"/>
      <c r="BI31" s="738"/>
      <c r="BJ31" s="738"/>
      <c r="BK31" s="738"/>
      <c r="BL31" s="738"/>
      <c r="BM31" s="678">
        <v>96.5</v>
      </c>
      <c r="BN31" s="738"/>
      <c r="BO31" s="738"/>
      <c r="BP31" s="738"/>
      <c r="BQ31" s="739"/>
      <c r="BR31" s="751">
        <v>99</v>
      </c>
      <c r="BS31" s="738"/>
      <c r="BT31" s="738"/>
      <c r="BU31" s="738"/>
      <c r="BV31" s="738"/>
      <c r="BW31" s="738"/>
      <c r="BX31" s="678">
        <v>96.3</v>
      </c>
      <c r="BY31" s="738"/>
      <c r="BZ31" s="738"/>
      <c r="CA31" s="738"/>
      <c r="CB31" s="739"/>
      <c r="CD31" s="725"/>
      <c r="CE31" s="726"/>
      <c r="CF31" s="698" t="s">
        <v>311</v>
      </c>
      <c r="CG31" s="699"/>
      <c r="CH31" s="699"/>
      <c r="CI31" s="699"/>
      <c r="CJ31" s="699"/>
      <c r="CK31" s="699"/>
      <c r="CL31" s="699"/>
      <c r="CM31" s="699"/>
      <c r="CN31" s="699"/>
      <c r="CO31" s="699"/>
      <c r="CP31" s="699"/>
      <c r="CQ31" s="700"/>
      <c r="CR31" s="683">
        <v>121929</v>
      </c>
      <c r="CS31" s="719"/>
      <c r="CT31" s="719"/>
      <c r="CU31" s="719"/>
      <c r="CV31" s="719"/>
      <c r="CW31" s="719"/>
      <c r="CX31" s="719"/>
      <c r="CY31" s="720"/>
      <c r="CZ31" s="688">
        <v>0.3</v>
      </c>
      <c r="DA31" s="717"/>
      <c r="DB31" s="717"/>
      <c r="DC31" s="721"/>
      <c r="DD31" s="692">
        <v>121902</v>
      </c>
      <c r="DE31" s="719"/>
      <c r="DF31" s="719"/>
      <c r="DG31" s="719"/>
      <c r="DH31" s="719"/>
      <c r="DI31" s="719"/>
      <c r="DJ31" s="719"/>
      <c r="DK31" s="720"/>
      <c r="DL31" s="692">
        <v>121902</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29" t="s">
        <v>312</v>
      </c>
      <c r="C32" s="730"/>
      <c r="D32" s="730"/>
      <c r="E32" s="730"/>
      <c r="F32" s="730"/>
      <c r="G32" s="730"/>
      <c r="H32" s="730"/>
      <c r="I32" s="730"/>
      <c r="J32" s="730"/>
      <c r="K32" s="730"/>
      <c r="L32" s="730"/>
      <c r="M32" s="730"/>
      <c r="N32" s="730"/>
      <c r="O32" s="730"/>
      <c r="P32" s="730"/>
      <c r="Q32" s="731"/>
      <c r="R32" s="683" t="s">
        <v>238</v>
      </c>
      <c r="S32" s="684"/>
      <c r="T32" s="684"/>
      <c r="U32" s="684"/>
      <c r="V32" s="684"/>
      <c r="W32" s="684"/>
      <c r="X32" s="684"/>
      <c r="Y32" s="685"/>
      <c r="Z32" s="686" t="s">
        <v>238</v>
      </c>
      <c r="AA32" s="686"/>
      <c r="AB32" s="686"/>
      <c r="AC32" s="686"/>
      <c r="AD32" s="687" t="s">
        <v>238</v>
      </c>
      <c r="AE32" s="687"/>
      <c r="AF32" s="687"/>
      <c r="AG32" s="687"/>
      <c r="AH32" s="687"/>
      <c r="AI32" s="687"/>
      <c r="AJ32" s="687"/>
      <c r="AK32" s="687"/>
      <c r="AL32" s="688" t="s">
        <v>238</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98.7</v>
      </c>
      <c r="BH32" s="719"/>
      <c r="BI32" s="719"/>
      <c r="BJ32" s="719"/>
      <c r="BK32" s="719"/>
      <c r="BL32" s="719"/>
      <c r="BM32" s="689">
        <v>95.7</v>
      </c>
      <c r="BN32" s="749"/>
      <c r="BO32" s="749"/>
      <c r="BP32" s="749"/>
      <c r="BQ32" s="750"/>
      <c r="BR32" s="752">
        <v>98.7</v>
      </c>
      <c r="BS32" s="719"/>
      <c r="BT32" s="719"/>
      <c r="BU32" s="719"/>
      <c r="BV32" s="719"/>
      <c r="BW32" s="719"/>
      <c r="BX32" s="689">
        <v>95.5</v>
      </c>
      <c r="BY32" s="749"/>
      <c r="BZ32" s="749"/>
      <c r="CA32" s="749"/>
      <c r="CB32" s="750"/>
      <c r="CD32" s="727"/>
      <c r="CE32" s="728"/>
      <c r="CF32" s="698" t="s">
        <v>315</v>
      </c>
      <c r="CG32" s="699"/>
      <c r="CH32" s="699"/>
      <c r="CI32" s="699"/>
      <c r="CJ32" s="699"/>
      <c r="CK32" s="699"/>
      <c r="CL32" s="699"/>
      <c r="CM32" s="699"/>
      <c r="CN32" s="699"/>
      <c r="CO32" s="699"/>
      <c r="CP32" s="699"/>
      <c r="CQ32" s="700"/>
      <c r="CR32" s="683" t="s">
        <v>238</v>
      </c>
      <c r="CS32" s="684"/>
      <c r="CT32" s="684"/>
      <c r="CU32" s="684"/>
      <c r="CV32" s="684"/>
      <c r="CW32" s="684"/>
      <c r="CX32" s="684"/>
      <c r="CY32" s="685"/>
      <c r="CZ32" s="688" t="s">
        <v>127</v>
      </c>
      <c r="DA32" s="717"/>
      <c r="DB32" s="717"/>
      <c r="DC32" s="721"/>
      <c r="DD32" s="692" t="s">
        <v>127</v>
      </c>
      <c r="DE32" s="684"/>
      <c r="DF32" s="684"/>
      <c r="DG32" s="684"/>
      <c r="DH32" s="684"/>
      <c r="DI32" s="684"/>
      <c r="DJ32" s="684"/>
      <c r="DK32" s="685"/>
      <c r="DL32" s="692" t="s">
        <v>127</v>
      </c>
      <c r="DM32" s="684"/>
      <c r="DN32" s="684"/>
      <c r="DO32" s="684"/>
      <c r="DP32" s="684"/>
      <c r="DQ32" s="684"/>
      <c r="DR32" s="684"/>
      <c r="DS32" s="684"/>
      <c r="DT32" s="684"/>
      <c r="DU32" s="684"/>
      <c r="DV32" s="685"/>
      <c r="DW32" s="688" t="s">
        <v>238</v>
      </c>
      <c r="DX32" s="717"/>
      <c r="DY32" s="717"/>
      <c r="DZ32" s="717"/>
      <c r="EA32" s="717"/>
      <c r="EB32" s="717"/>
      <c r="EC32" s="718"/>
    </row>
    <row r="33" spans="2:133" ht="11.25" customHeight="1" x14ac:dyDescent="0.15">
      <c r="B33" s="680" t="s">
        <v>316</v>
      </c>
      <c r="C33" s="681"/>
      <c r="D33" s="681"/>
      <c r="E33" s="681"/>
      <c r="F33" s="681"/>
      <c r="G33" s="681"/>
      <c r="H33" s="681"/>
      <c r="I33" s="681"/>
      <c r="J33" s="681"/>
      <c r="K33" s="681"/>
      <c r="L33" s="681"/>
      <c r="M33" s="681"/>
      <c r="N33" s="681"/>
      <c r="O33" s="681"/>
      <c r="P33" s="681"/>
      <c r="Q33" s="682"/>
      <c r="R33" s="683">
        <v>2254558</v>
      </c>
      <c r="S33" s="684"/>
      <c r="T33" s="684"/>
      <c r="U33" s="684"/>
      <c r="V33" s="684"/>
      <c r="W33" s="684"/>
      <c r="X33" s="684"/>
      <c r="Y33" s="685"/>
      <c r="Z33" s="686">
        <v>6.2</v>
      </c>
      <c r="AA33" s="686"/>
      <c r="AB33" s="686"/>
      <c r="AC33" s="686"/>
      <c r="AD33" s="687" t="s">
        <v>238</v>
      </c>
      <c r="AE33" s="687"/>
      <c r="AF33" s="687"/>
      <c r="AG33" s="687"/>
      <c r="AH33" s="687"/>
      <c r="AI33" s="687"/>
      <c r="AJ33" s="687"/>
      <c r="AK33" s="687"/>
      <c r="AL33" s="688" t="s">
        <v>238</v>
      </c>
      <c r="AM33" s="689"/>
      <c r="AN33" s="689"/>
      <c r="AO33" s="690"/>
      <c r="AP33" s="744"/>
      <c r="AQ33" s="745"/>
      <c r="AR33" s="745"/>
      <c r="AS33" s="745"/>
      <c r="AT33" s="748"/>
      <c r="AU33" s="232"/>
      <c r="AV33" s="232"/>
      <c r="AW33" s="232"/>
      <c r="AX33" s="733" t="s">
        <v>317</v>
      </c>
      <c r="AY33" s="734"/>
      <c r="AZ33" s="734"/>
      <c r="BA33" s="734"/>
      <c r="BB33" s="734"/>
      <c r="BC33" s="734"/>
      <c r="BD33" s="734"/>
      <c r="BE33" s="734"/>
      <c r="BF33" s="735"/>
      <c r="BG33" s="753">
        <v>99.2</v>
      </c>
      <c r="BH33" s="754"/>
      <c r="BI33" s="754"/>
      <c r="BJ33" s="754"/>
      <c r="BK33" s="754"/>
      <c r="BL33" s="754"/>
      <c r="BM33" s="755">
        <v>96.9</v>
      </c>
      <c r="BN33" s="754"/>
      <c r="BO33" s="754"/>
      <c r="BP33" s="754"/>
      <c r="BQ33" s="756"/>
      <c r="BR33" s="753">
        <v>99.2</v>
      </c>
      <c r="BS33" s="754"/>
      <c r="BT33" s="754"/>
      <c r="BU33" s="754"/>
      <c r="BV33" s="754"/>
      <c r="BW33" s="754"/>
      <c r="BX33" s="755">
        <v>96.7</v>
      </c>
      <c r="BY33" s="754"/>
      <c r="BZ33" s="754"/>
      <c r="CA33" s="754"/>
      <c r="CB33" s="756"/>
      <c r="CD33" s="698" t="s">
        <v>318</v>
      </c>
      <c r="CE33" s="699"/>
      <c r="CF33" s="699"/>
      <c r="CG33" s="699"/>
      <c r="CH33" s="699"/>
      <c r="CI33" s="699"/>
      <c r="CJ33" s="699"/>
      <c r="CK33" s="699"/>
      <c r="CL33" s="699"/>
      <c r="CM33" s="699"/>
      <c r="CN33" s="699"/>
      <c r="CO33" s="699"/>
      <c r="CP33" s="699"/>
      <c r="CQ33" s="700"/>
      <c r="CR33" s="683">
        <v>14565636</v>
      </c>
      <c r="CS33" s="719"/>
      <c r="CT33" s="719"/>
      <c r="CU33" s="719"/>
      <c r="CV33" s="719"/>
      <c r="CW33" s="719"/>
      <c r="CX33" s="719"/>
      <c r="CY33" s="720"/>
      <c r="CZ33" s="688">
        <v>41.4</v>
      </c>
      <c r="DA33" s="717"/>
      <c r="DB33" s="717"/>
      <c r="DC33" s="721"/>
      <c r="DD33" s="692">
        <v>12095866</v>
      </c>
      <c r="DE33" s="719"/>
      <c r="DF33" s="719"/>
      <c r="DG33" s="719"/>
      <c r="DH33" s="719"/>
      <c r="DI33" s="719"/>
      <c r="DJ33" s="719"/>
      <c r="DK33" s="720"/>
      <c r="DL33" s="692">
        <v>9142229</v>
      </c>
      <c r="DM33" s="719"/>
      <c r="DN33" s="719"/>
      <c r="DO33" s="719"/>
      <c r="DP33" s="719"/>
      <c r="DQ33" s="719"/>
      <c r="DR33" s="719"/>
      <c r="DS33" s="719"/>
      <c r="DT33" s="719"/>
      <c r="DU33" s="719"/>
      <c r="DV33" s="720"/>
      <c r="DW33" s="688">
        <v>46.6</v>
      </c>
      <c r="DX33" s="717"/>
      <c r="DY33" s="717"/>
      <c r="DZ33" s="717"/>
      <c r="EA33" s="717"/>
      <c r="EB33" s="717"/>
      <c r="EC33" s="718"/>
    </row>
    <row r="34" spans="2:133" ht="11.25" customHeight="1" x14ac:dyDescent="0.15">
      <c r="B34" s="680" t="s">
        <v>319</v>
      </c>
      <c r="C34" s="681"/>
      <c r="D34" s="681"/>
      <c r="E34" s="681"/>
      <c r="F34" s="681"/>
      <c r="G34" s="681"/>
      <c r="H34" s="681"/>
      <c r="I34" s="681"/>
      <c r="J34" s="681"/>
      <c r="K34" s="681"/>
      <c r="L34" s="681"/>
      <c r="M34" s="681"/>
      <c r="N34" s="681"/>
      <c r="O34" s="681"/>
      <c r="P34" s="681"/>
      <c r="Q34" s="682"/>
      <c r="R34" s="683">
        <v>467102</v>
      </c>
      <c r="S34" s="684"/>
      <c r="T34" s="684"/>
      <c r="U34" s="684"/>
      <c r="V34" s="684"/>
      <c r="W34" s="684"/>
      <c r="X34" s="684"/>
      <c r="Y34" s="685"/>
      <c r="Z34" s="686">
        <v>1.3</v>
      </c>
      <c r="AA34" s="686"/>
      <c r="AB34" s="686"/>
      <c r="AC34" s="686"/>
      <c r="AD34" s="687">
        <v>15830</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5436007</v>
      </c>
      <c r="CS34" s="684"/>
      <c r="CT34" s="684"/>
      <c r="CU34" s="684"/>
      <c r="CV34" s="684"/>
      <c r="CW34" s="684"/>
      <c r="CX34" s="684"/>
      <c r="CY34" s="685"/>
      <c r="CZ34" s="688">
        <v>15.4</v>
      </c>
      <c r="DA34" s="717"/>
      <c r="DB34" s="717"/>
      <c r="DC34" s="721"/>
      <c r="DD34" s="692">
        <v>4211579</v>
      </c>
      <c r="DE34" s="684"/>
      <c r="DF34" s="684"/>
      <c r="DG34" s="684"/>
      <c r="DH34" s="684"/>
      <c r="DI34" s="684"/>
      <c r="DJ34" s="684"/>
      <c r="DK34" s="685"/>
      <c r="DL34" s="692">
        <v>3396794</v>
      </c>
      <c r="DM34" s="684"/>
      <c r="DN34" s="684"/>
      <c r="DO34" s="684"/>
      <c r="DP34" s="684"/>
      <c r="DQ34" s="684"/>
      <c r="DR34" s="684"/>
      <c r="DS34" s="684"/>
      <c r="DT34" s="684"/>
      <c r="DU34" s="684"/>
      <c r="DV34" s="685"/>
      <c r="DW34" s="688">
        <v>17.3</v>
      </c>
      <c r="DX34" s="717"/>
      <c r="DY34" s="717"/>
      <c r="DZ34" s="717"/>
      <c r="EA34" s="717"/>
      <c r="EB34" s="717"/>
      <c r="EC34" s="718"/>
    </row>
    <row r="35" spans="2:133" ht="11.25" customHeight="1" x14ac:dyDescent="0.15">
      <c r="B35" s="680" t="s">
        <v>321</v>
      </c>
      <c r="C35" s="681"/>
      <c r="D35" s="681"/>
      <c r="E35" s="681"/>
      <c r="F35" s="681"/>
      <c r="G35" s="681"/>
      <c r="H35" s="681"/>
      <c r="I35" s="681"/>
      <c r="J35" s="681"/>
      <c r="K35" s="681"/>
      <c r="L35" s="681"/>
      <c r="M35" s="681"/>
      <c r="N35" s="681"/>
      <c r="O35" s="681"/>
      <c r="P35" s="681"/>
      <c r="Q35" s="682"/>
      <c r="R35" s="683">
        <v>216311</v>
      </c>
      <c r="S35" s="684"/>
      <c r="T35" s="684"/>
      <c r="U35" s="684"/>
      <c r="V35" s="684"/>
      <c r="W35" s="684"/>
      <c r="X35" s="684"/>
      <c r="Y35" s="685"/>
      <c r="Z35" s="686">
        <v>0.6</v>
      </c>
      <c r="AA35" s="686"/>
      <c r="AB35" s="686"/>
      <c r="AC35" s="686"/>
      <c r="AD35" s="687" t="s">
        <v>127</v>
      </c>
      <c r="AE35" s="687"/>
      <c r="AF35" s="687"/>
      <c r="AG35" s="687"/>
      <c r="AH35" s="687"/>
      <c r="AI35" s="687"/>
      <c r="AJ35" s="687"/>
      <c r="AK35" s="687"/>
      <c r="AL35" s="688" t="s">
        <v>238</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174985</v>
      </c>
      <c r="CS35" s="719"/>
      <c r="CT35" s="719"/>
      <c r="CU35" s="719"/>
      <c r="CV35" s="719"/>
      <c r="CW35" s="719"/>
      <c r="CX35" s="719"/>
      <c r="CY35" s="720"/>
      <c r="CZ35" s="688">
        <v>0.5</v>
      </c>
      <c r="DA35" s="717"/>
      <c r="DB35" s="717"/>
      <c r="DC35" s="721"/>
      <c r="DD35" s="692">
        <v>174082</v>
      </c>
      <c r="DE35" s="719"/>
      <c r="DF35" s="719"/>
      <c r="DG35" s="719"/>
      <c r="DH35" s="719"/>
      <c r="DI35" s="719"/>
      <c r="DJ35" s="719"/>
      <c r="DK35" s="720"/>
      <c r="DL35" s="692">
        <v>166875</v>
      </c>
      <c r="DM35" s="719"/>
      <c r="DN35" s="719"/>
      <c r="DO35" s="719"/>
      <c r="DP35" s="719"/>
      <c r="DQ35" s="719"/>
      <c r="DR35" s="719"/>
      <c r="DS35" s="719"/>
      <c r="DT35" s="719"/>
      <c r="DU35" s="719"/>
      <c r="DV35" s="720"/>
      <c r="DW35" s="688">
        <v>0.9</v>
      </c>
      <c r="DX35" s="717"/>
      <c r="DY35" s="717"/>
      <c r="DZ35" s="717"/>
      <c r="EA35" s="717"/>
      <c r="EB35" s="717"/>
      <c r="EC35" s="718"/>
    </row>
    <row r="36" spans="2:133" ht="11.25" customHeight="1" x14ac:dyDescent="0.15">
      <c r="B36" s="680" t="s">
        <v>325</v>
      </c>
      <c r="C36" s="681"/>
      <c r="D36" s="681"/>
      <c r="E36" s="681"/>
      <c r="F36" s="681"/>
      <c r="G36" s="681"/>
      <c r="H36" s="681"/>
      <c r="I36" s="681"/>
      <c r="J36" s="681"/>
      <c r="K36" s="681"/>
      <c r="L36" s="681"/>
      <c r="M36" s="681"/>
      <c r="N36" s="681"/>
      <c r="O36" s="681"/>
      <c r="P36" s="681"/>
      <c r="Q36" s="682"/>
      <c r="R36" s="683">
        <v>565179</v>
      </c>
      <c r="S36" s="684"/>
      <c r="T36" s="684"/>
      <c r="U36" s="684"/>
      <c r="V36" s="684"/>
      <c r="W36" s="684"/>
      <c r="X36" s="684"/>
      <c r="Y36" s="685"/>
      <c r="Z36" s="686">
        <v>1.5</v>
      </c>
      <c r="AA36" s="686"/>
      <c r="AB36" s="686"/>
      <c r="AC36" s="686"/>
      <c r="AD36" s="687" t="s">
        <v>238</v>
      </c>
      <c r="AE36" s="687"/>
      <c r="AF36" s="687"/>
      <c r="AG36" s="687"/>
      <c r="AH36" s="687"/>
      <c r="AI36" s="687"/>
      <c r="AJ36" s="687"/>
      <c r="AK36" s="687"/>
      <c r="AL36" s="688" t="s">
        <v>127</v>
      </c>
      <c r="AM36" s="689"/>
      <c r="AN36" s="689"/>
      <c r="AO36" s="690"/>
      <c r="AP36" s="235"/>
      <c r="AQ36" s="757" t="s">
        <v>326</v>
      </c>
      <c r="AR36" s="758"/>
      <c r="AS36" s="758"/>
      <c r="AT36" s="758"/>
      <c r="AU36" s="758"/>
      <c r="AV36" s="758"/>
      <c r="AW36" s="758"/>
      <c r="AX36" s="758"/>
      <c r="AY36" s="759"/>
      <c r="AZ36" s="672">
        <v>4226557</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157063</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4790190</v>
      </c>
      <c r="CS36" s="684"/>
      <c r="CT36" s="684"/>
      <c r="CU36" s="684"/>
      <c r="CV36" s="684"/>
      <c r="CW36" s="684"/>
      <c r="CX36" s="684"/>
      <c r="CY36" s="685"/>
      <c r="CZ36" s="688">
        <v>13.6</v>
      </c>
      <c r="DA36" s="717"/>
      <c r="DB36" s="717"/>
      <c r="DC36" s="721"/>
      <c r="DD36" s="692">
        <v>4224110</v>
      </c>
      <c r="DE36" s="684"/>
      <c r="DF36" s="684"/>
      <c r="DG36" s="684"/>
      <c r="DH36" s="684"/>
      <c r="DI36" s="684"/>
      <c r="DJ36" s="684"/>
      <c r="DK36" s="685"/>
      <c r="DL36" s="692">
        <v>2990147</v>
      </c>
      <c r="DM36" s="684"/>
      <c r="DN36" s="684"/>
      <c r="DO36" s="684"/>
      <c r="DP36" s="684"/>
      <c r="DQ36" s="684"/>
      <c r="DR36" s="684"/>
      <c r="DS36" s="684"/>
      <c r="DT36" s="684"/>
      <c r="DU36" s="684"/>
      <c r="DV36" s="685"/>
      <c r="DW36" s="688">
        <v>15.2</v>
      </c>
      <c r="DX36" s="717"/>
      <c r="DY36" s="717"/>
      <c r="DZ36" s="717"/>
      <c r="EA36" s="717"/>
      <c r="EB36" s="717"/>
      <c r="EC36" s="718"/>
    </row>
    <row r="37" spans="2:133" ht="11.25" customHeight="1" x14ac:dyDescent="0.15">
      <c r="B37" s="680" t="s">
        <v>329</v>
      </c>
      <c r="C37" s="681"/>
      <c r="D37" s="681"/>
      <c r="E37" s="681"/>
      <c r="F37" s="681"/>
      <c r="G37" s="681"/>
      <c r="H37" s="681"/>
      <c r="I37" s="681"/>
      <c r="J37" s="681"/>
      <c r="K37" s="681"/>
      <c r="L37" s="681"/>
      <c r="M37" s="681"/>
      <c r="N37" s="681"/>
      <c r="O37" s="681"/>
      <c r="P37" s="681"/>
      <c r="Q37" s="682"/>
      <c r="R37" s="683">
        <v>1158868</v>
      </c>
      <c r="S37" s="684"/>
      <c r="T37" s="684"/>
      <c r="U37" s="684"/>
      <c r="V37" s="684"/>
      <c r="W37" s="684"/>
      <c r="X37" s="684"/>
      <c r="Y37" s="685"/>
      <c r="Z37" s="686">
        <v>3.2</v>
      </c>
      <c r="AA37" s="686"/>
      <c r="AB37" s="686"/>
      <c r="AC37" s="686"/>
      <c r="AD37" s="687" t="s">
        <v>238</v>
      </c>
      <c r="AE37" s="687"/>
      <c r="AF37" s="687"/>
      <c r="AG37" s="687"/>
      <c r="AH37" s="687"/>
      <c r="AI37" s="687"/>
      <c r="AJ37" s="687"/>
      <c r="AK37" s="687"/>
      <c r="AL37" s="688" t="s">
        <v>127</v>
      </c>
      <c r="AM37" s="689"/>
      <c r="AN37" s="689"/>
      <c r="AO37" s="690"/>
      <c r="AQ37" s="761" t="s">
        <v>330</v>
      </c>
      <c r="AR37" s="762"/>
      <c r="AS37" s="762"/>
      <c r="AT37" s="762"/>
      <c r="AU37" s="762"/>
      <c r="AV37" s="762"/>
      <c r="AW37" s="762"/>
      <c r="AX37" s="762"/>
      <c r="AY37" s="763"/>
      <c r="AZ37" s="683">
        <v>1053509</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133527</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2296900</v>
      </c>
      <c r="CS37" s="719"/>
      <c r="CT37" s="719"/>
      <c r="CU37" s="719"/>
      <c r="CV37" s="719"/>
      <c r="CW37" s="719"/>
      <c r="CX37" s="719"/>
      <c r="CY37" s="720"/>
      <c r="CZ37" s="688">
        <v>6.5</v>
      </c>
      <c r="DA37" s="717"/>
      <c r="DB37" s="717"/>
      <c r="DC37" s="721"/>
      <c r="DD37" s="692">
        <v>2295306</v>
      </c>
      <c r="DE37" s="719"/>
      <c r="DF37" s="719"/>
      <c r="DG37" s="719"/>
      <c r="DH37" s="719"/>
      <c r="DI37" s="719"/>
      <c r="DJ37" s="719"/>
      <c r="DK37" s="720"/>
      <c r="DL37" s="692">
        <v>2176733</v>
      </c>
      <c r="DM37" s="719"/>
      <c r="DN37" s="719"/>
      <c r="DO37" s="719"/>
      <c r="DP37" s="719"/>
      <c r="DQ37" s="719"/>
      <c r="DR37" s="719"/>
      <c r="DS37" s="719"/>
      <c r="DT37" s="719"/>
      <c r="DU37" s="719"/>
      <c r="DV37" s="720"/>
      <c r="DW37" s="688">
        <v>11.1</v>
      </c>
      <c r="DX37" s="717"/>
      <c r="DY37" s="717"/>
      <c r="DZ37" s="717"/>
      <c r="EA37" s="717"/>
      <c r="EB37" s="717"/>
      <c r="EC37" s="718"/>
    </row>
    <row r="38" spans="2:133" ht="11.25" customHeight="1" x14ac:dyDescent="0.15">
      <c r="B38" s="680" t="s">
        <v>333</v>
      </c>
      <c r="C38" s="681"/>
      <c r="D38" s="681"/>
      <c r="E38" s="681"/>
      <c r="F38" s="681"/>
      <c r="G38" s="681"/>
      <c r="H38" s="681"/>
      <c r="I38" s="681"/>
      <c r="J38" s="681"/>
      <c r="K38" s="681"/>
      <c r="L38" s="681"/>
      <c r="M38" s="681"/>
      <c r="N38" s="681"/>
      <c r="O38" s="681"/>
      <c r="P38" s="681"/>
      <c r="Q38" s="682"/>
      <c r="R38" s="683">
        <v>314329</v>
      </c>
      <c r="S38" s="684"/>
      <c r="T38" s="684"/>
      <c r="U38" s="684"/>
      <c r="V38" s="684"/>
      <c r="W38" s="684"/>
      <c r="X38" s="684"/>
      <c r="Y38" s="685"/>
      <c r="Z38" s="686">
        <v>0.9</v>
      </c>
      <c r="AA38" s="686"/>
      <c r="AB38" s="686"/>
      <c r="AC38" s="686"/>
      <c r="AD38" s="687">
        <v>60170</v>
      </c>
      <c r="AE38" s="687"/>
      <c r="AF38" s="687"/>
      <c r="AG38" s="687"/>
      <c r="AH38" s="687"/>
      <c r="AI38" s="687"/>
      <c r="AJ38" s="687"/>
      <c r="AK38" s="687"/>
      <c r="AL38" s="688">
        <v>0.3</v>
      </c>
      <c r="AM38" s="689"/>
      <c r="AN38" s="689"/>
      <c r="AO38" s="690"/>
      <c r="AQ38" s="761" t="s">
        <v>334</v>
      </c>
      <c r="AR38" s="762"/>
      <c r="AS38" s="762"/>
      <c r="AT38" s="762"/>
      <c r="AU38" s="762"/>
      <c r="AV38" s="762"/>
      <c r="AW38" s="762"/>
      <c r="AX38" s="762"/>
      <c r="AY38" s="763"/>
      <c r="AZ38" s="683">
        <v>924477</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10726</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3073332</v>
      </c>
      <c r="CS38" s="684"/>
      <c r="CT38" s="684"/>
      <c r="CU38" s="684"/>
      <c r="CV38" s="684"/>
      <c r="CW38" s="684"/>
      <c r="CX38" s="684"/>
      <c r="CY38" s="685"/>
      <c r="CZ38" s="688">
        <v>8.6999999999999993</v>
      </c>
      <c r="DA38" s="717"/>
      <c r="DB38" s="717"/>
      <c r="DC38" s="721"/>
      <c r="DD38" s="692">
        <v>2693555</v>
      </c>
      <c r="DE38" s="684"/>
      <c r="DF38" s="684"/>
      <c r="DG38" s="684"/>
      <c r="DH38" s="684"/>
      <c r="DI38" s="684"/>
      <c r="DJ38" s="684"/>
      <c r="DK38" s="685"/>
      <c r="DL38" s="692">
        <v>2588413</v>
      </c>
      <c r="DM38" s="684"/>
      <c r="DN38" s="684"/>
      <c r="DO38" s="684"/>
      <c r="DP38" s="684"/>
      <c r="DQ38" s="684"/>
      <c r="DR38" s="684"/>
      <c r="DS38" s="684"/>
      <c r="DT38" s="684"/>
      <c r="DU38" s="684"/>
      <c r="DV38" s="685"/>
      <c r="DW38" s="688">
        <v>13.2</v>
      </c>
      <c r="DX38" s="717"/>
      <c r="DY38" s="717"/>
      <c r="DZ38" s="717"/>
      <c r="EA38" s="717"/>
      <c r="EB38" s="717"/>
      <c r="EC38" s="718"/>
    </row>
    <row r="39" spans="2:133" ht="11.25" customHeight="1" x14ac:dyDescent="0.15">
      <c r="B39" s="680" t="s">
        <v>337</v>
      </c>
      <c r="C39" s="681"/>
      <c r="D39" s="681"/>
      <c r="E39" s="681"/>
      <c r="F39" s="681"/>
      <c r="G39" s="681"/>
      <c r="H39" s="681"/>
      <c r="I39" s="681"/>
      <c r="J39" s="681"/>
      <c r="K39" s="681"/>
      <c r="L39" s="681"/>
      <c r="M39" s="681"/>
      <c r="N39" s="681"/>
      <c r="O39" s="681"/>
      <c r="P39" s="681"/>
      <c r="Q39" s="682"/>
      <c r="R39" s="683">
        <v>5017000</v>
      </c>
      <c r="S39" s="684"/>
      <c r="T39" s="684"/>
      <c r="U39" s="684"/>
      <c r="V39" s="684"/>
      <c r="W39" s="684"/>
      <c r="X39" s="684"/>
      <c r="Y39" s="685"/>
      <c r="Z39" s="686">
        <v>13.7</v>
      </c>
      <c r="AA39" s="686"/>
      <c r="AB39" s="686"/>
      <c r="AC39" s="686"/>
      <c r="AD39" s="687" t="s">
        <v>127</v>
      </c>
      <c r="AE39" s="687"/>
      <c r="AF39" s="687"/>
      <c r="AG39" s="687"/>
      <c r="AH39" s="687"/>
      <c r="AI39" s="687"/>
      <c r="AJ39" s="687"/>
      <c r="AK39" s="687"/>
      <c r="AL39" s="688" t="s">
        <v>238</v>
      </c>
      <c r="AM39" s="689"/>
      <c r="AN39" s="689"/>
      <c r="AO39" s="690"/>
      <c r="AQ39" s="761" t="s">
        <v>338</v>
      </c>
      <c r="AR39" s="762"/>
      <c r="AS39" s="762"/>
      <c r="AT39" s="762"/>
      <c r="AU39" s="762"/>
      <c r="AV39" s="762"/>
      <c r="AW39" s="762"/>
      <c r="AX39" s="762"/>
      <c r="AY39" s="763"/>
      <c r="AZ39" s="683">
        <v>99716</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17361</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944022</v>
      </c>
      <c r="CS39" s="719"/>
      <c r="CT39" s="719"/>
      <c r="CU39" s="719"/>
      <c r="CV39" s="719"/>
      <c r="CW39" s="719"/>
      <c r="CX39" s="719"/>
      <c r="CY39" s="720"/>
      <c r="CZ39" s="688">
        <v>2.7</v>
      </c>
      <c r="DA39" s="717"/>
      <c r="DB39" s="717"/>
      <c r="DC39" s="721"/>
      <c r="DD39" s="692">
        <v>792540</v>
      </c>
      <c r="DE39" s="719"/>
      <c r="DF39" s="719"/>
      <c r="DG39" s="719"/>
      <c r="DH39" s="719"/>
      <c r="DI39" s="719"/>
      <c r="DJ39" s="719"/>
      <c r="DK39" s="720"/>
      <c r="DL39" s="692" t="s">
        <v>127</v>
      </c>
      <c r="DM39" s="719"/>
      <c r="DN39" s="719"/>
      <c r="DO39" s="719"/>
      <c r="DP39" s="719"/>
      <c r="DQ39" s="719"/>
      <c r="DR39" s="719"/>
      <c r="DS39" s="719"/>
      <c r="DT39" s="719"/>
      <c r="DU39" s="719"/>
      <c r="DV39" s="720"/>
      <c r="DW39" s="688" t="s">
        <v>238</v>
      </c>
      <c r="DX39" s="717"/>
      <c r="DY39" s="717"/>
      <c r="DZ39" s="717"/>
      <c r="EA39" s="717"/>
      <c r="EB39" s="717"/>
      <c r="EC39" s="718"/>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238</v>
      </c>
      <c r="S40" s="684"/>
      <c r="T40" s="684"/>
      <c r="U40" s="684"/>
      <c r="V40" s="684"/>
      <c r="W40" s="684"/>
      <c r="X40" s="684"/>
      <c r="Y40" s="685"/>
      <c r="Z40" s="686" t="s">
        <v>238</v>
      </c>
      <c r="AA40" s="686"/>
      <c r="AB40" s="686"/>
      <c r="AC40" s="686"/>
      <c r="AD40" s="687" t="s">
        <v>127</v>
      </c>
      <c r="AE40" s="687"/>
      <c r="AF40" s="687"/>
      <c r="AG40" s="687"/>
      <c r="AH40" s="687"/>
      <c r="AI40" s="687"/>
      <c r="AJ40" s="687"/>
      <c r="AK40" s="687"/>
      <c r="AL40" s="688" t="s">
        <v>238</v>
      </c>
      <c r="AM40" s="689"/>
      <c r="AN40" s="689"/>
      <c r="AO40" s="690"/>
      <c r="AQ40" s="761" t="s">
        <v>342</v>
      </c>
      <c r="AR40" s="762"/>
      <c r="AS40" s="762"/>
      <c r="AT40" s="762"/>
      <c r="AU40" s="762"/>
      <c r="AV40" s="762"/>
      <c r="AW40" s="762"/>
      <c r="AX40" s="762"/>
      <c r="AY40" s="763"/>
      <c r="AZ40" s="683" t="s">
        <v>127</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104</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147100</v>
      </c>
      <c r="CS40" s="684"/>
      <c r="CT40" s="684"/>
      <c r="CU40" s="684"/>
      <c r="CV40" s="684"/>
      <c r="CW40" s="684"/>
      <c r="CX40" s="684"/>
      <c r="CY40" s="685"/>
      <c r="CZ40" s="688">
        <v>0.4</v>
      </c>
      <c r="DA40" s="717"/>
      <c r="DB40" s="717"/>
      <c r="DC40" s="721"/>
      <c r="DD40" s="692" t="s">
        <v>127</v>
      </c>
      <c r="DE40" s="684"/>
      <c r="DF40" s="684"/>
      <c r="DG40" s="684"/>
      <c r="DH40" s="684"/>
      <c r="DI40" s="684"/>
      <c r="DJ40" s="684"/>
      <c r="DK40" s="685"/>
      <c r="DL40" s="692" t="s">
        <v>127</v>
      </c>
      <c r="DM40" s="684"/>
      <c r="DN40" s="684"/>
      <c r="DO40" s="684"/>
      <c r="DP40" s="684"/>
      <c r="DQ40" s="684"/>
      <c r="DR40" s="684"/>
      <c r="DS40" s="684"/>
      <c r="DT40" s="684"/>
      <c r="DU40" s="684"/>
      <c r="DV40" s="685"/>
      <c r="DW40" s="688" t="s">
        <v>127</v>
      </c>
      <c r="DX40" s="717"/>
      <c r="DY40" s="717"/>
      <c r="DZ40" s="717"/>
      <c r="EA40" s="717"/>
      <c r="EB40" s="717"/>
      <c r="EC40" s="718"/>
    </row>
    <row r="41" spans="2:133" ht="11.25" customHeight="1" x14ac:dyDescent="0.15">
      <c r="B41" s="680" t="s">
        <v>346</v>
      </c>
      <c r="C41" s="681"/>
      <c r="D41" s="681"/>
      <c r="E41" s="681"/>
      <c r="F41" s="681"/>
      <c r="G41" s="681"/>
      <c r="H41" s="681"/>
      <c r="I41" s="681"/>
      <c r="J41" s="681"/>
      <c r="K41" s="681"/>
      <c r="L41" s="681"/>
      <c r="M41" s="681"/>
      <c r="N41" s="681"/>
      <c r="O41" s="681"/>
      <c r="P41" s="681"/>
      <c r="Q41" s="682"/>
      <c r="R41" s="683">
        <v>950000</v>
      </c>
      <c r="S41" s="684"/>
      <c r="T41" s="684"/>
      <c r="U41" s="684"/>
      <c r="V41" s="684"/>
      <c r="W41" s="684"/>
      <c r="X41" s="684"/>
      <c r="Y41" s="685"/>
      <c r="Z41" s="686">
        <v>2.6</v>
      </c>
      <c r="AA41" s="686"/>
      <c r="AB41" s="686"/>
      <c r="AC41" s="686"/>
      <c r="AD41" s="687" t="s">
        <v>238</v>
      </c>
      <c r="AE41" s="687"/>
      <c r="AF41" s="687"/>
      <c r="AG41" s="687"/>
      <c r="AH41" s="687"/>
      <c r="AI41" s="687"/>
      <c r="AJ41" s="687"/>
      <c r="AK41" s="687"/>
      <c r="AL41" s="688" t="s">
        <v>127</v>
      </c>
      <c r="AM41" s="689"/>
      <c r="AN41" s="689"/>
      <c r="AO41" s="690"/>
      <c r="AQ41" s="761" t="s">
        <v>347</v>
      </c>
      <c r="AR41" s="762"/>
      <c r="AS41" s="762"/>
      <c r="AT41" s="762"/>
      <c r="AU41" s="762"/>
      <c r="AV41" s="762"/>
      <c r="AW41" s="762"/>
      <c r="AX41" s="762"/>
      <c r="AY41" s="763"/>
      <c r="AZ41" s="683">
        <v>559118</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t="s">
        <v>238</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238</v>
      </c>
      <c r="CS41" s="719"/>
      <c r="CT41" s="719"/>
      <c r="CU41" s="719"/>
      <c r="CV41" s="719"/>
      <c r="CW41" s="719"/>
      <c r="CX41" s="719"/>
      <c r="CY41" s="720"/>
      <c r="CZ41" s="688" t="s">
        <v>238</v>
      </c>
      <c r="DA41" s="717"/>
      <c r="DB41" s="717"/>
      <c r="DC41" s="721"/>
      <c r="DD41" s="692" t="s">
        <v>127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350</v>
      </c>
      <c r="C42" s="734"/>
      <c r="D42" s="734"/>
      <c r="E42" s="734"/>
      <c r="F42" s="734"/>
      <c r="G42" s="734"/>
      <c r="H42" s="734"/>
      <c r="I42" s="734"/>
      <c r="J42" s="734"/>
      <c r="K42" s="734"/>
      <c r="L42" s="734"/>
      <c r="M42" s="734"/>
      <c r="N42" s="734"/>
      <c r="O42" s="734"/>
      <c r="P42" s="734"/>
      <c r="Q42" s="735"/>
      <c r="R42" s="768">
        <v>36627914</v>
      </c>
      <c r="S42" s="769"/>
      <c r="T42" s="769"/>
      <c r="U42" s="769"/>
      <c r="V42" s="769"/>
      <c r="W42" s="769"/>
      <c r="X42" s="769"/>
      <c r="Y42" s="777"/>
      <c r="Z42" s="778">
        <v>100</v>
      </c>
      <c r="AA42" s="778"/>
      <c r="AB42" s="778"/>
      <c r="AC42" s="778"/>
      <c r="AD42" s="779">
        <v>18676346</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1589737</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298</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6617661</v>
      </c>
      <c r="CS42" s="684"/>
      <c r="CT42" s="684"/>
      <c r="CU42" s="684"/>
      <c r="CV42" s="684"/>
      <c r="CW42" s="684"/>
      <c r="CX42" s="684"/>
      <c r="CY42" s="685"/>
      <c r="CZ42" s="688">
        <v>18.8</v>
      </c>
      <c r="DA42" s="689"/>
      <c r="DB42" s="689"/>
      <c r="DC42" s="701"/>
      <c r="DD42" s="692">
        <v>1000565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157671</v>
      </c>
      <c r="CS43" s="719"/>
      <c r="CT43" s="719"/>
      <c r="CU43" s="719"/>
      <c r="CV43" s="719"/>
      <c r="CW43" s="719"/>
      <c r="CX43" s="719"/>
      <c r="CY43" s="720"/>
      <c r="CZ43" s="688">
        <v>0.4</v>
      </c>
      <c r="DA43" s="717"/>
      <c r="DB43" s="717"/>
      <c r="DC43" s="721"/>
      <c r="DD43" s="692">
        <v>157671</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355</v>
      </c>
      <c r="CG44" s="681"/>
      <c r="CH44" s="681"/>
      <c r="CI44" s="681"/>
      <c r="CJ44" s="681"/>
      <c r="CK44" s="681"/>
      <c r="CL44" s="681"/>
      <c r="CM44" s="681"/>
      <c r="CN44" s="681"/>
      <c r="CO44" s="681"/>
      <c r="CP44" s="681"/>
      <c r="CQ44" s="682"/>
      <c r="CR44" s="683">
        <v>6562399</v>
      </c>
      <c r="CS44" s="684"/>
      <c r="CT44" s="684"/>
      <c r="CU44" s="684"/>
      <c r="CV44" s="684"/>
      <c r="CW44" s="684"/>
      <c r="CX44" s="684"/>
      <c r="CY44" s="685"/>
      <c r="CZ44" s="688">
        <v>18.600000000000001</v>
      </c>
      <c r="DA44" s="689"/>
      <c r="DB44" s="689"/>
      <c r="DC44" s="701"/>
      <c r="DD44" s="692">
        <v>946272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2226915</v>
      </c>
      <c r="CS45" s="719"/>
      <c r="CT45" s="719"/>
      <c r="CU45" s="719"/>
      <c r="CV45" s="719"/>
      <c r="CW45" s="719"/>
      <c r="CX45" s="719"/>
      <c r="CY45" s="720"/>
      <c r="CZ45" s="688">
        <v>6.3</v>
      </c>
      <c r="DA45" s="717"/>
      <c r="DB45" s="717"/>
      <c r="DC45" s="721"/>
      <c r="DD45" s="692">
        <v>191492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4156239</v>
      </c>
      <c r="CS46" s="684"/>
      <c r="CT46" s="684"/>
      <c r="CU46" s="684"/>
      <c r="CV46" s="684"/>
      <c r="CW46" s="684"/>
      <c r="CX46" s="684"/>
      <c r="CY46" s="685"/>
      <c r="CZ46" s="688">
        <v>11.8</v>
      </c>
      <c r="DA46" s="689"/>
      <c r="DB46" s="689"/>
      <c r="DC46" s="701"/>
      <c r="DD46" s="692">
        <v>726435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55262</v>
      </c>
      <c r="CS47" s="719"/>
      <c r="CT47" s="719"/>
      <c r="CU47" s="719"/>
      <c r="CV47" s="719"/>
      <c r="CW47" s="719"/>
      <c r="CX47" s="719"/>
      <c r="CY47" s="720"/>
      <c r="CZ47" s="688">
        <v>0.2</v>
      </c>
      <c r="DA47" s="717"/>
      <c r="DB47" s="717"/>
      <c r="DC47" s="721"/>
      <c r="DD47" s="692">
        <v>54293</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127</v>
      </c>
      <c r="CS48" s="684"/>
      <c r="CT48" s="684"/>
      <c r="CU48" s="684"/>
      <c r="CV48" s="684"/>
      <c r="CW48" s="684"/>
      <c r="CX48" s="684"/>
      <c r="CY48" s="685"/>
      <c r="CZ48" s="688" t="s">
        <v>238</v>
      </c>
      <c r="DA48" s="689"/>
      <c r="DB48" s="689"/>
      <c r="DC48" s="701"/>
      <c r="DD48" s="692" t="s">
        <v>238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363</v>
      </c>
      <c r="CE49" s="734"/>
      <c r="CF49" s="734"/>
      <c r="CG49" s="734"/>
      <c r="CH49" s="734"/>
      <c r="CI49" s="734"/>
      <c r="CJ49" s="734"/>
      <c r="CK49" s="734"/>
      <c r="CL49" s="734"/>
      <c r="CM49" s="734"/>
      <c r="CN49" s="734"/>
      <c r="CO49" s="734"/>
      <c r="CP49" s="734"/>
      <c r="CQ49" s="735"/>
      <c r="CR49" s="768">
        <v>35223976</v>
      </c>
      <c r="CS49" s="754"/>
      <c r="CT49" s="754"/>
      <c r="CU49" s="754"/>
      <c r="CV49" s="754"/>
      <c r="CW49" s="754"/>
      <c r="CX49" s="754"/>
      <c r="CY49" s="785"/>
      <c r="CZ49" s="780">
        <v>100</v>
      </c>
      <c r="DA49" s="786"/>
      <c r="DB49" s="786"/>
      <c r="DC49" s="787"/>
      <c r="DD49" s="788">
        <v>21958770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0Mkqbl0NbrFnT1jn2WUwZYlqwG+9uE6tH6RFAcZYFH3w1RcxsBEHJsViunVHUFa/XvVTpwX9XR5s3Vs5u4ptQ==" saltValue="1l11J7tkRqxp5FfmkC+iV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36558</v>
      </c>
      <c r="R7" s="819"/>
      <c r="S7" s="819"/>
      <c r="T7" s="819"/>
      <c r="U7" s="819"/>
      <c r="V7" s="819">
        <v>35170</v>
      </c>
      <c r="W7" s="819"/>
      <c r="X7" s="819"/>
      <c r="Y7" s="819"/>
      <c r="Z7" s="819"/>
      <c r="AA7" s="819">
        <v>1388</v>
      </c>
      <c r="AB7" s="819"/>
      <c r="AC7" s="819"/>
      <c r="AD7" s="819"/>
      <c r="AE7" s="820"/>
      <c r="AF7" s="821">
        <v>1159</v>
      </c>
      <c r="AG7" s="822"/>
      <c r="AH7" s="822"/>
      <c r="AI7" s="822"/>
      <c r="AJ7" s="823"/>
      <c r="AK7" s="858">
        <v>216</v>
      </c>
      <c r="AL7" s="859"/>
      <c r="AM7" s="859"/>
      <c r="AN7" s="859"/>
      <c r="AO7" s="859"/>
      <c r="AP7" s="859">
        <v>29226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601</v>
      </c>
      <c r="BS7" s="862" t="s">
        <v>592</v>
      </c>
      <c r="BT7" s="863"/>
      <c r="BU7" s="863"/>
      <c r="BV7" s="863"/>
      <c r="BW7" s="863"/>
      <c r="BX7" s="863"/>
      <c r="BY7" s="863"/>
      <c r="BZ7" s="863"/>
      <c r="CA7" s="863"/>
      <c r="CB7" s="863"/>
      <c r="CC7" s="863"/>
      <c r="CD7" s="863"/>
      <c r="CE7" s="863"/>
      <c r="CF7" s="863"/>
      <c r="CG7" s="864"/>
      <c r="CH7" s="855">
        <v>12</v>
      </c>
      <c r="CI7" s="856"/>
      <c r="CJ7" s="856"/>
      <c r="CK7" s="856"/>
      <c r="CL7" s="857"/>
      <c r="CM7" s="855">
        <v>373</v>
      </c>
      <c r="CN7" s="856"/>
      <c r="CO7" s="856"/>
      <c r="CP7" s="856"/>
      <c r="CQ7" s="857"/>
      <c r="CR7" s="855">
        <v>2</v>
      </c>
      <c r="CS7" s="856"/>
      <c r="CT7" s="856"/>
      <c r="CU7" s="856"/>
      <c r="CV7" s="857"/>
      <c r="CW7" s="855" t="s">
        <v>600</v>
      </c>
      <c r="CX7" s="856"/>
      <c r="CY7" s="856"/>
      <c r="CZ7" s="856"/>
      <c r="DA7" s="857"/>
      <c r="DB7" s="855" t="s">
        <v>600</v>
      </c>
      <c r="DC7" s="856"/>
      <c r="DD7" s="856"/>
      <c r="DE7" s="856"/>
      <c r="DF7" s="857"/>
      <c r="DG7" s="855">
        <v>0</v>
      </c>
      <c r="DH7" s="856"/>
      <c r="DI7" s="856"/>
      <c r="DJ7" s="856"/>
      <c r="DK7" s="857"/>
      <c r="DL7" s="855" t="s">
        <v>600</v>
      </c>
      <c r="DM7" s="856"/>
      <c r="DN7" s="856"/>
      <c r="DO7" s="856"/>
      <c r="DP7" s="857"/>
      <c r="DQ7" s="855" t="s">
        <v>600</v>
      </c>
      <c r="DR7" s="856"/>
      <c r="DS7" s="856"/>
      <c r="DT7" s="856"/>
      <c r="DU7" s="857"/>
      <c r="DV7" s="836"/>
      <c r="DW7" s="837"/>
      <c r="DX7" s="837"/>
      <c r="DY7" s="837"/>
      <c r="DZ7" s="838"/>
      <c r="EA7" s="255"/>
    </row>
    <row r="8" spans="1:131" s="256" customFormat="1" ht="26.25" customHeight="1" x14ac:dyDescent="0.15">
      <c r="A8" s="262">
        <v>2</v>
      </c>
      <c r="B8" s="839" t="s">
        <v>387</v>
      </c>
      <c r="C8" s="840"/>
      <c r="D8" s="840"/>
      <c r="E8" s="840"/>
      <c r="F8" s="840"/>
      <c r="G8" s="840"/>
      <c r="H8" s="840"/>
      <c r="I8" s="840"/>
      <c r="J8" s="840"/>
      <c r="K8" s="840"/>
      <c r="L8" s="840"/>
      <c r="M8" s="840"/>
      <c r="N8" s="840"/>
      <c r="O8" s="840"/>
      <c r="P8" s="841"/>
      <c r="Q8" s="842">
        <v>152</v>
      </c>
      <c r="R8" s="843"/>
      <c r="S8" s="843"/>
      <c r="T8" s="843"/>
      <c r="U8" s="843"/>
      <c r="V8" s="843">
        <v>129</v>
      </c>
      <c r="W8" s="843"/>
      <c r="X8" s="843"/>
      <c r="Y8" s="843"/>
      <c r="Z8" s="843"/>
      <c r="AA8" s="843">
        <v>24</v>
      </c>
      <c r="AB8" s="843"/>
      <c r="AC8" s="843"/>
      <c r="AD8" s="843"/>
      <c r="AE8" s="844"/>
      <c r="AF8" s="845">
        <v>16</v>
      </c>
      <c r="AG8" s="846"/>
      <c r="AH8" s="846"/>
      <c r="AI8" s="846"/>
      <c r="AJ8" s="847"/>
      <c r="AK8" s="848" t="s">
        <v>600</v>
      </c>
      <c r="AL8" s="849"/>
      <c r="AM8" s="849"/>
      <c r="AN8" s="849"/>
      <c r="AO8" s="849"/>
      <c r="AP8" s="849">
        <v>141</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t="s">
        <v>388</v>
      </c>
      <c r="C9" s="840"/>
      <c r="D9" s="840"/>
      <c r="E9" s="840"/>
      <c r="F9" s="840"/>
      <c r="G9" s="840"/>
      <c r="H9" s="840"/>
      <c r="I9" s="840"/>
      <c r="J9" s="840"/>
      <c r="K9" s="840"/>
      <c r="L9" s="840"/>
      <c r="M9" s="840"/>
      <c r="N9" s="840"/>
      <c r="O9" s="840"/>
      <c r="P9" s="841"/>
      <c r="Q9" s="842">
        <v>0</v>
      </c>
      <c r="R9" s="843"/>
      <c r="S9" s="843"/>
      <c r="T9" s="843"/>
      <c r="U9" s="843"/>
      <c r="V9" s="843">
        <v>1</v>
      </c>
      <c r="W9" s="843"/>
      <c r="X9" s="843"/>
      <c r="Y9" s="843"/>
      <c r="Z9" s="843"/>
      <c r="AA9" s="843">
        <v>-1</v>
      </c>
      <c r="AB9" s="843"/>
      <c r="AC9" s="843"/>
      <c r="AD9" s="843"/>
      <c r="AE9" s="844"/>
      <c r="AF9" s="845">
        <v>-1</v>
      </c>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36628</v>
      </c>
      <c r="R23" s="878"/>
      <c r="S23" s="878"/>
      <c r="T23" s="878"/>
      <c r="U23" s="878"/>
      <c r="V23" s="878">
        <v>35224</v>
      </c>
      <c r="W23" s="878"/>
      <c r="X23" s="878"/>
      <c r="Y23" s="878"/>
      <c r="Z23" s="878"/>
      <c r="AA23" s="878">
        <v>1404</v>
      </c>
      <c r="AB23" s="878"/>
      <c r="AC23" s="878"/>
      <c r="AD23" s="878"/>
      <c r="AE23" s="879"/>
      <c r="AF23" s="880">
        <v>1166</v>
      </c>
      <c r="AG23" s="878"/>
      <c r="AH23" s="878"/>
      <c r="AI23" s="878"/>
      <c r="AJ23" s="881"/>
      <c r="AK23" s="882"/>
      <c r="AL23" s="883"/>
      <c r="AM23" s="883"/>
      <c r="AN23" s="883"/>
      <c r="AO23" s="883"/>
      <c r="AP23" s="878">
        <v>29367</v>
      </c>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10">
        <v>8046</v>
      </c>
      <c r="R28" s="911"/>
      <c r="S28" s="911"/>
      <c r="T28" s="911"/>
      <c r="U28" s="911"/>
      <c r="V28" s="911">
        <v>7889</v>
      </c>
      <c r="W28" s="911"/>
      <c r="X28" s="911"/>
      <c r="Y28" s="911"/>
      <c r="Z28" s="911"/>
      <c r="AA28" s="911">
        <v>157</v>
      </c>
      <c r="AB28" s="911"/>
      <c r="AC28" s="911"/>
      <c r="AD28" s="911"/>
      <c r="AE28" s="912"/>
      <c r="AF28" s="913">
        <v>157</v>
      </c>
      <c r="AG28" s="911"/>
      <c r="AH28" s="911"/>
      <c r="AI28" s="911"/>
      <c r="AJ28" s="914"/>
      <c r="AK28" s="915">
        <v>639</v>
      </c>
      <c r="AL28" s="916"/>
      <c r="AM28" s="916"/>
      <c r="AN28" s="916"/>
      <c r="AO28" s="916"/>
      <c r="AP28" s="916" t="s">
        <v>600</v>
      </c>
      <c r="AQ28" s="916"/>
      <c r="AR28" s="916"/>
      <c r="AS28" s="916"/>
      <c r="AT28" s="916"/>
      <c r="AU28" s="902" t="s">
        <v>600</v>
      </c>
      <c r="AV28" s="903"/>
      <c r="AW28" s="903"/>
      <c r="AX28" s="903"/>
      <c r="AY28" s="904"/>
      <c r="AZ28" s="905" t="s">
        <v>600</v>
      </c>
      <c r="BA28" s="906"/>
      <c r="BB28" s="906"/>
      <c r="BC28" s="906"/>
      <c r="BD28" s="907"/>
      <c r="BE28" s="908"/>
      <c r="BF28" s="908"/>
      <c r="BG28" s="908"/>
      <c r="BH28" s="908"/>
      <c r="BI28" s="909"/>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775</v>
      </c>
      <c r="R29" s="843"/>
      <c r="S29" s="843"/>
      <c r="T29" s="843"/>
      <c r="U29" s="843"/>
      <c r="V29" s="843">
        <v>770</v>
      </c>
      <c r="W29" s="843"/>
      <c r="X29" s="843"/>
      <c r="Y29" s="843"/>
      <c r="Z29" s="843"/>
      <c r="AA29" s="843">
        <v>5</v>
      </c>
      <c r="AB29" s="843"/>
      <c r="AC29" s="843"/>
      <c r="AD29" s="843"/>
      <c r="AE29" s="844"/>
      <c r="AF29" s="845">
        <v>5</v>
      </c>
      <c r="AG29" s="846"/>
      <c r="AH29" s="846"/>
      <c r="AI29" s="846"/>
      <c r="AJ29" s="847"/>
      <c r="AK29" s="919">
        <v>124</v>
      </c>
      <c r="AL29" s="920"/>
      <c r="AM29" s="920"/>
      <c r="AN29" s="920"/>
      <c r="AO29" s="920"/>
      <c r="AP29" s="921" t="s">
        <v>600</v>
      </c>
      <c r="AQ29" s="922"/>
      <c r="AR29" s="922"/>
      <c r="AS29" s="922"/>
      <c r="AT29" s="919"/>
      <c r="AU29" s="921" t="s">
        <v>600</v>
      </c>
      <c r="AV29" s="922"/>
      <c r="AW29" s="922"/>
      <c r="AX29" s="922"/>
      <c r="AY29" s="919"/>
      <c r="AZ29" s="923" t="s">
        <v>600</v>
      </c>
      <c r="BA29" s="924"/>
      <c r="BB29" s="924"/>
      <c r="BC29" s="924"/>
      <c r="BD29" s="925"/>
      <c r="BE29" s="917"/>
      <c r="BF29" s="917"/>
      <c r="BG29" s="917"/>
      <c r="BH29" s="917"/>
      <c r="BI29" s="918"/>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5608</v>
      </c>
      <c r="R30" s="843"/>
      <c r="S30" s="843"/>
      <c r="T30" s="843"/>
      <c r="U30" s="843"/>
      <c r="V30" s="843">
        <v>5531</v>
      </c>
      <c r="W30" s="843"/>
      <c r="X30" s="843"/>
      <c r="Y30" s="843"/>
      <c r="Z30" s="843"/>
      <c r="AA30" s="843">
        <v>77</v>
      </c>
      <c r="AB30" s="843"/>
      <c r="AC30" s="843"/>
      <c r="AD30" s="843"/>
      <c r="AE30" s="844"/>
      <c r="AF30" s="845">
        <v>77</v>
      </c>
      <c r="AG30" s="846"/>
      <c r="AH30" s="846"/>
      <c r="AI30" s="846"/>
      <c r="AJ30" s="847"/>
      <c r="AK30" s="919">
        <v>849</v>
      </c>
      <c r="AL30" s="920"/>
      <c r="AM30" s="920"/>
      <c r="AN30" s="920"/>
      <c r="AO30" s="920"/>
      <c r="AP30" s="921" t="s">
        <v>600</v>
      </c>
      <c r="AQ30" s="922"/>
      <c r="AR30" s="922"/>
      <c r="AS30" s="922"/>
      <c r="AT30" s="919"/>
      <c r="AU30" s="921" t="s">
        <v>600</v>
      </c>
      <c r="AV30" s="922"/>
      <c r="AW30" s="922"/>
      <c r="AX30" s="922"/>
      <c r="AY30" s="919"/>
      <c r="AZ30" s="923" t="s">
        <v>600</v>
      </c>
      <c r="BA30" s="924"/>
      <c r="BB30" s="924"/>
      <c r="BC30" s="924"/>
      <c r="BD30" s="925"/>
      <c r="BE30" s="917"/>
      <c r="BF30" s="917"/>
      <c r="BG30" s="917"/>
      <c r="BH30" s="917"/>
      <c r="BI30" s="918"/>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109</v>
      </c>
      <c r="R31" s="843"/>
      <c r="S31" s="843"/>
      <c r="T31" s="843"/>
      <c r="U31" s="843"/>
      <c r="V31" s="843">
        <v>108</v>
      </c>
      <c r="W31" s="843"/>
      <c r="X31" s="843"/>
      <c r="Y31" s="843"/>
      <c r="Z31" s="843"/>
      <c r="AA31" s="843">
        <v>1</v>
      </c>
      <c r="AB31" s="843"/>
      <c r="AC31" s="843"/>
      <c r="AD31" s="843"/>
      <c r="AE31" s="844"/>
      <c r="AF31" s="845">
        <v>1</v>
      </c>
      <c r="AG31" s="846"/>
      <c r="AH31" s="846"/>
      <c r="AI31" s="846"/>
      <c r="AJ31" s="847"/>
      <c r="AK31" s="919">
        <v>73</v>
      </c>
      <c r="AL31" s="920"/>
      <c r="AM31" s="920"/>
      <c r="AN31" s="920"/>
      <c r="AO31" s="920"/>
      <c r="AP31" s="921" t="s">
        <v>600</v>
      </c>
      <c r="AQ31" s="922"/>
      <c r="AR31" s="922"/>
      <c r="AS31" s="922"/>
      <c r="AT31" s="919"/>
      <c r="AU31" s="921" t="s">
        <v>600</v>
      </c>
      <c r="AV31" s="922"/>
      <c r="AW31" s="922"/>
      <c r="AX31" s="922"/>
      <c r="AY31" s="919"/>
      <c r="AZ31" s="923" t="s">
        <v>600</v>
      </c>
      <c r="BA31" s="924"/>
      <c r="BB31" s="924"/>
      <c r="BC31" s="924"/>
      <c r="BD31" s="925"/>
      <c r="BE31" s="917"/>
      <c r="BF31" s="917"/>
      <c r="BG31" s="917"/>
      <c r="BH31" s="917"/>
      <c r="BI31" s="918"/>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1668</v>
      </c>
      <c r="R32" s="843"/>
      <c r="S32" s="843"/>
      <c r="T32" s="843"/>
      <c r="U32" s="843"/>
      <c r="V32" s="843">
        <v>1501</v>
      </c>
      <c r="W32" s="843"/>
      <c r="X32" s="843"/>
      <c r="Y32" s="843"/>
      <c r="Z32" s="843"/>
      <c r="AA32" s="843">
        <v>167</v>
      </c>
      <c r="AB32" s="843"/>
      <c r="AC32" s="843"/>
      <c r="AD32" s="843"/>
      <c r="AE32" s="844"/>
      <c r="AF32" s="845">
        <v>1383</v>
      </c>
      <c r="AG32" s="846"/>
      <c r="AH32" s="846"/>
      <c r="AI32" s="846"/>
      <c r="AJ32" s="847"/>
      <c r="AK32" s="919">
        <v>9</v>
      </c>
      <c r="AL32" s="920"/>
      <c r="AM32" s="920"/>
      <c r="AN32" s="920"/>
      <c r="AO32" s="920"/>
      <c r="AP32" s="920">
        <v>3183</v>
      </c>
      <c r="AQ32" s="920"/>
      <c r="AR32" s="920"/>
      <c r="AS32" s="920"/>
      <c r="AT32" s="920"/>
      <c r="AU32" s="920">
        <v>283</v>
      </c>
      <c r="AV32" s="920"/>
      <c r="AW32" s="920"/>
      <c r="AX32" s="920"/>
      <c r="AY32" s="920"/>
      <c r="AZ32" s="923" t="s">
        <v>600</v>
      </c>
      <c r="BA32" s="924"/>
      <c r="BB32" s="924"/>
      <c r="BC32" s="924"/>
      <c r="BD32" s="925"/>
      <c r="BE32" s="917" t="s">
        <v>408</v>
      </c>
      <c r="BF32" s="917"/>
      <c r="BG32" s="917"/>
      <c r="BH32" s="917"/>
      <c r="BI32" s="918"/>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409</v>
      </c>
      <c r="C33" s="840"/>
      <c r="D33" s="840"/>
      <c r="E33" s="840"/>
      <c r="F33" s="840"/>
      <c r="G33" s="840"/>
      <c r="H33" s="840"/>
      <c r="I33" s="840"/>
      <c r="J33" s="840"/>
      <c r="K33" s="840"/>
      <c r="L33" s="840"/>
      <c r="M33" s="840"/>
      <c r="N33" s="840"/>
      <c r="O33" s="840"/>
      <c r="P33" s="841"/>
      <c r="Q33" s="842">
        <v>1688</v>
      </c>
      <c r="R33" s="843"/>
      <c r="S33" s="843"/>
      <c r="T33" s="843"/>
      <c r="U33" s="843"/>
      <c r="V33" s="843">
        <v>1673</v>
      </c>
      <c r="W33" s="843"/>
      <c r="X33" s="843"/>
      <c r="Y33" s="843"/>
      <c r="Z33" s="843"/>
      <c r="AA33" s="843">
        <v>15</v>
      </c>
      <c r="AB33" s="843"/>
      <c r="AC33" s="843"/>
      <c r="AD33" s="843"/>
      <c r="AE33" s="844"/>
      <c r="AF33" s="845">
        <v>184</v>
      </c>
      <c r="AG33" s="846"/>
      <c r="AH33" s="846"/>
      <c r="AI33" s="846"/>
      <c r="AJ33" s="847"/>
      <c r="AK33" s="919">
        <v>280</v>
      </c>
      <c r="AL33" s="920"/>
      <c r="AM33" s="920"/>
      <c r="AN33" s="920"/>
      <c r="AO33" s="920"/>
      <c r="AP33" s="920">
        <v>828</v>
      </c>
      <c r="AQ33" s="920"/>
      <c r="AR33" s="920"/>
      <c r="AS33" s="920"/>
      <c r="AT33" s="920"/>
      <c r="AU33" s="920">
        <v>421</v>
      </c>
      <c r="AV33" s="920"/>
      <c r="AW33" s="920"/>
      <c r="AX33" s="920"/>
      <c r="AY33" s="920"/>
      <c r="AZ33" s="923" t="s">
        <v>600</v>
      </c>
      <c r="BA33" s="924"/>
      <c r="BB33" s="924"/>
      <c r="BC33" s="924"/>
      <c r="BD33" s="925"/>
      <c r="BE33" s="917" t="s">
        <v>410</v>
      </c>
      <c r="BF33" s="917"/>
      <c r="BG33" s="917"/>
      <c r="BH33" s="917"/>
      <c r="BI33" s="918"/>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411</v>
      </c>
      <c r="C34" s="840"/>
      <c r="D34" s="840"/>
      <c r="E34" s="840"/>
      <c r="F34" s="840"/>
      <c r="G34" s="840"/>
      <c r="H34" s="840"/>
      <c r="I34" s="840"/>
      <c r="J34" s="840"/>
      <c r="K34" s="840"/>
      <c r="L34" s="840"/>
      <c r="M34" s="840"/>
      <c r="N34" s="840"/>
      <c r="O34" s="840"/>
      <c r="P34" s="841"/>
      <c r="Q34" s="842">
        <v>2134</v>
      </c>
      <c r="R34" s="843"/>
      <c r="S34" s="843"/>
      <c r="T34" s="843"/>
      <c r="U34" s="843"/>
      <c r="V34" s="843">
        <v>2071</v>
      </c>
      <c r="W34" s="843"/>
      <c r="X34" s="843"/>
      <c r="Y34" s="843"/>
      <c r="Z34" s="843"/>
      <c r="AA34" s="843">
        <v>63</v>
      </c>
      <c r="AB34" s="843"/>
      <c r="AC34" s="843"/>
      <c r="AD34" s="843"/>
      <c r="AE34" s="844"/>
      <c r="AF34" s="845">
        <v>63</v>
      </c>
      <c r="AG34" s="846"/>
      <c r="AH34" s="846"/>
      <c r="AI34" s="846"/>
      <c r="AJ34" s="847"/>
      <c r="AK34" s="919">
        <v>905</v>
      </c>
      <c r="AL34" s="920"/>
      <c r="AM34" s="920"/>
      <c r="AN34" s="920"/>
      <c r="AO34" s="920"/>
      <c r="AP34" s="920">
        <v>12367</v>
      </c>
      <c r="AQ34" s="920"/>
      <c r="AR34" s="920"/>
      <c r="AS34" s="920"/>
      <c r="AT34" s="920"/>
      <c r="AU34" s="920">
        <v>11095</v>
      </c>
      <c r="AV34" s="920"/>
      <c r="AW34" s="920"/>
      <c r="AX34" s="920"/>
      <c r="AY34" s="920"/>
      <c r="AZ34" s="923" t="s">
        <v>600</v>
      </c>
      <c r="BA34" s="924"/>
      <c r="BB34" s="924"/>
      <c r="BC34" s="924"/>
      <c r="BD34" s="925"/>
      <c r="BE34" s="917" t="s">
        <v>412</v>
      </c>
      <c r="BF34" s="917"/>
      <c r="BG34" s="917"/>
      <c r="BH34" s="917"/>
      <c r="BI34" s="918"/>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413</v>
      </c>
      <c r="C35" s="840"/>
      <c r="D35" s="840"/>
      <c r="E35" s="840"/>
      <c r="F35" s="840"/>
      <c r="G35" s="840"/>
      <c r="H35" s="840"/>
      <c r="I35" s="840"/>
      <c r="J35" s="840"/>
      <c r="K35" s="840"/>
      <c r="L35" s="840"/>
      <c r="M35" s="840"/>
      <c r="N35" s="840"/>
      <c r="O35" s="840"/>
      <c r="P35" s="841"/>
      <c r="Q35" s="842">
        <v>30</v>
      </c>
      <c r="R35" s="843"/>
      <c r="S35" s="843"/>
      <c r="T35" s="843"/>
      <c r="U35" s="843"/>
      <c r="V35" s="843">
        <v>16</v>
      </c>
      <c r="W35" s="843"/>
      <c r="X35" s="843"/>
      <c r="Y35" s="843"/>
      <c r="Z35" s="843"/>
      <c r="AA35" s="843">
        <v>14</v>
      </c>
      <c r="AB35" s="843"/>
      <c r="AC35" s="843"/>
      <c r="AD35" s="843"/>
      <c r="AE35" s="844"/>
      <c r="AF35" s="845">
        <v>14</v>
      </c>
      <c r="AG35" s="846"/>
      <c r="AH35" s="846"/>
      <c r="AI35" s="846"/>
      <c r="AJ35" s="847"/>
      <c r="AK35" s="919">
        <v>20</v>
      </c>
      <c r="AL35" s="920"/>
      <c r="AM35" s="920"/>
      <c r="AN35" s="920"/>
      <c r="AO35" s="920"/>
      <c r="AP35" s="920">
        <v>81</v>
      </c>
      <c r="AQ35" s="920"/>
      <c r="AR35" s="920"/>
      <c r="AS35" s="920"/>
      <c r="AT35" s="920"/>
      <c r="AU35" s="920">
        <v>81</v>
      </c>
      <c r="AV35" s="920"/>
      <c r="AW35" s="920"/>
      <c r="AX35" s="920"/>
      <c r="AY35" s="920"/>
      <c r="AZ35" s="923" t="s">
        <v>600</v>
      </c>
      <c r="BA35" s="924"/>
      <c r="BB35" s="924"/>
      <c r="BC35" s="924"/>
      <c r="BD35" s="925"/>
      <c r="BE35" s="917" t="s">
        <v>414</v>
      </c>
      <c r="BF35" s="917"/>
      <c r="BG35" s="917"/>
      <c r="BH35" s="917"/>
      <c r="BI35" s="918"/>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9"/>
      <c r="AL36" s="920"/>
      <c r="AM36" s="920"/>
      <c r="AN36" s="920"/>
      <c r="AO36" s="920"/>
      <c r="AP36" s="920"/>
      <c r="AQ36" s="920"/>
      <c r="AR36" s="920"/>
      <c r="AS36" s="920"/>
      <c r="AT36" s="920"/>
      <c r="AU36" s="920"/>
      <c r="AV36" s="920"/>
      <c r="AW36" s="920"/>
      <c r="AX36" s="920"/>
      <c r="AY36" s="920"/>
      <c r="AZ36" s="926"/>
      <c r="BA36" s="926"/>
      <c r="BB36" s="926"/>
      <c r="BC36" s="926"/>
      <c r="BD36" s="926"/>
      <c r="BE36" s="917"/>
      <c r="BF36" s="917"/>
      <c r="BG36" s="917"/>
      <c r="BH36" s="917"/>
      <c r="BI36" s="918"/>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9"/>
      <c r="AL37" s="920"/>
      <c r="AM37" s="920"/>
      <c r="AN37" s="920"/>
      <c r="AO37" s="920"/>
      <c r="AP37" s="920"/>
      <c r="AQ37" s="920"/>
      <c r="AR37" s="920"/>
      <c r="AS37" s="920"/>
      <c r="AT37" s="920"/>
      <c r="AU37" s="920"/>
      <c r="AV37" s="920"/>
      <c r="AW37" s="920"/>
      <c r="AX37" s="920"/>
      <c r="AY37" s="920"/>
      <c r="AZ37" s="926"/>
      <c r="BA37" s="926"/>
      <c r="BB37" s="926"/>
      <c r="BC37" s="926"/>
      <c r="BD37" s="926"/>
      <c r="BE37" s="917"/>
      <c r="BF37" s="917"/>
      <c r="BG37" s="917"/>
      <c r="BH37" s="917"/>
      <c r="BI37" s="918"/>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9"/>
      <c r="AL38" s="920"/>
      <c r="AM38" s="920"/>
      <c r="AN38" s="920"/>
      <c r="AO38" s="920"/>
      <c r="AP38" s="920"/>
      <c r="AQ38" s="920"/>
      <c r="AR38" s="920"/>
      <c r="AS38" s="920"/>
      <c r="AT38" s="920"/>
      <c r="AU38" s="920"/>
      <c r="AV38" s="920"/>
      <c r="AW38" s="920"/>
      <c r="AX38" s="920"/>
      <c r="AY38" s="920"/>
      <c r="AZ38" s="926"/>
      <c r="BA38" s="926"/>
      <c r="BB38" s="926"/>
      <c r="BC38" s="926"/>
      <c r="BD38" s="926"/>
      <c r="BE38" s="917"/>
      <c r="BF38" s="917"/>
      <c r="BG38" s="917"/>
      <c r="BH38" s="917"/>
      <c r="BI38" s="918"/>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9"/>
      <c r="AL39" s="920"/>
      <c r="AM39" s="920"/>
      <c r="AN39" s="920"/>
      <c r="AO39" s="920"/>
      <c r="AP39" s="920"/>
      <c r="AQ39" s="920"/>
      <c r="AR39" s="920"/>
      <c r="AS39" s="920"/>
      <c r="AT39" s="920"/>
      <c r="AU39" s="920"/>
      <c r="AV39" s="920"/>
      <c r="AW39" s="920"/>
      <c r="AX39" s="920"/>
      <c r="AY39" s="920"/>
      <c r="AZ39" s="926"/>
      <c r="BA39" s="926"/>
      <c r="BB39" s="926"/>
      <c r="BC39" s="926"/>
      <c r="BD39" s="926"/>
      <c r="BE39" s="917"/>
      <c r="BF39" s="917"/>
      <c r="BG39" s="917"/>
      <c r="BH39" s="917"/>
      <c r="BI39" s="918"/>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9"/>
      <c r="AL40" s="920"/>
      <c r="AM40" s="920"/>
      <c r="AN40" s="920"/>
      <c r="AO40" s="920"/>
      <c r="AP40" s="920"/>
      <c r="AQ40" s="920"/>
      <c r="AR40" s="920"/>
      <c r="AS40" s="920"/>
      <c r="AT40" s="920"/>
      <c r="AU40" s="920"/>
      <c r="AV40" s="920"/>
      <c r="AW40" s="920"/>
      <c r="AX40" s="920"/>
      <c r="AY40" s="920"/>
      <c r="AZ40" s="926"/>
      <c r="BA40" s="926"/>
      <c r="BB40" s="926"/>
      <c r="BC40" s="926"/>
      <c r="BD40" s="926"/>
      <c r="BE40" s="917"/>
      <c r="BF40" s="917"/>
      <c r="BG40" s="917"/>
      <c r="BH40" s="917"/>
      <c r="BI40" s="918"/>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9"/>
      <c r="AL41" s="920"/>
      <c r="AM41" s="920"/>
      <c r="AN41" s="920"/>
      <c r="AO41" s="920"/>
      <c r="AP41" s="920"/>
      <c r="AQ41" s="920"/>
      <c r="AR41" s="920"/>
      <c r="AS41" s="920"/>
      <c r="AT41" s="920"/>
      <c r="AU41" s="920"/>
      <c r="AV41" s="920"/>
      <c r="AW41" s="920"/>
      <c r="AX41" s="920"/>
      <c r="AY41" s="920"/>
      <c r="AZ41" s="926"/>
      <c r="BA41" s="926"/>
      <c r="BB41" s="926"/>
      <c r="BC41" s="926"/>
      <c r="BD41" s="926"/>
      <c r="BE41" s="917"/>
      <c r="BF41" s="917"/>
      <c r="BG41" s="917"/>
      <c r="BH41" s="917"/>
      <c r="BI41" s="918"/>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9"/>
      <c r="AL42" s="920"/>
      <c r="AM42" s="920"/>
      <c r="AN42" s="920"/>
      <c r="AO42" s="920"/>
      <c r="AP42" s="920"/>
      <c r="AQ42" s="920"/>
      <c r="AR42" s="920"/>
      <c r="AS42" s="920"/>
      <c r="AT42" s="920"/>
      <c r="AU42" s="920"/>
      <c r="AV42" s="920"/>
      <c r="AW42" s="920"/>
      <c r="AX42" s="920"/>
      <c r="AY42" s="920"/>
      <c r="AZ42" s="926"/>
      <c r="BA42" s="926"/>
      <c r="BB42" s="926"/>
      <c r="BC42" s="926"/>
      <c r="BD42" s="926"/>
      <c r="BE42" s="917"/>
      <c r="BF42" s="917"/>
      <c r="BG42" s="917"/>
      <c r="BH42" s="917"/>
      <c r="BI42" s="918"/>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9"/>
      <c r="AL43" s="920"/>
      <c r="AM43" s="920"/>
      <c r="AN43" s="920"/>
      <c r="AO43" s="920"/>
      <c r="AP43" s="920"/>
      <c r="AQ43" s="920"/>
      <c r="AR43" s="920"/>
      <c r="AS43" s="920"/>
      <c r="AT43" s="920"/>
      <c r="AU43" s="920"/>
      <c r="AV43" s="920"/>
      <c r="AW43" s="920"/>
      <c r="AX43" s="920"/>
      <c r="AY43" s="920"/>
      <c r="AZ43" s="926"/>
      <c r="BA43" s="926"/>
      <c r="BB43" s="926"/>
      <c r="BC43" s="926"/>
      <c r="BD43" s="926"/>
      <c r="BE43" s="917"/>
      <c r="BF43" s="917"/>
      <c r="BG43" s="917"/>
      <c r="BH43" s="917"/>
      <c r="BI43" s="918"/>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9"/>
      <c r="AL44" s="920"/>
      <c r="AM44" s="920"/>
      <c r="AN44" s="920"/>
      <c r="AO44" s="920"/>
      <c r="AP44" s="920"/>
      <c r="AQ44" s="920"/>
      <c r="AR44" s="920"/>
      <c r="AS44" s="920"/>
      <c r="AT44" s="920"/>
      <c r="AU44" s="920"/>
      <c r="AV44" s="920"/>
      <c r="AW44" s="920"/>
      <c r="AX44" s="920"/>
      <c r="AY44" s="920"/>
      <c r="AZ44" s="926"/>
      <c r="BA44" s="926"/>
      <c r="BB44" s="926"/>
      <c r="BC44" s="926"/>
      <c r="BD44" s="926"/>
      <c r="BE44" s="917"/>
      <c r="BF44" s="917"/>
      <c r="BG44" s="917"/>
      <c r="BH44" s="917"/>
      <c r="BI44" s="918"/>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9"/>
      <c r="AL45" s="920"/>
      <c r="AM45" s="920"/>
      <c r="AN45" s="920"/>
      <c r="AO45" s="920"/>
      <c r="AP45" s="920"/>
      <c r="AQ45" s="920"/>
      <c r="AR45" s="920"/>
      <c r="AS45" s="920"/>
      <c r="AT45" s="920"/>
      <c r="AU45" s="920"/>
      <c r="AV45" s="920"/>
      <c r="AW45" s="920"/>
      <c r="AX45" s="920"/>
      <c r="AY45" s="920"/>
      <c r="AZ45" s="926"/>
      <c r="BA45" s="926"/>
      <c r="BB45" s="926"/>
      <c r="BC45" s="926"/>
      <c r="BD45" s="926"/>
      <c r="BE45" s="917"/>
      <c r="BF45" s="917"/>
      <c r="BG45" s="917"/>
      <c r="BH45" s="917"/>
      <c r="BI45" s="918"/>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9"/>
      <c r="AL46" s="920"/>
      <c r="AM46" s="920"/>
      <c r="AN46" s="920"/>
      <c r="AO46" s="920"/>
      <c r="AP46" s="920"/>
      <c r="AQ46" s="920"/>
      <c r="AR46" s="920"/>
      <c r="AS46" s="920"/>
      <c r="AT46" s="920"/>
      <c r="AU46" s="920"/>
      <c r="AV46" s="920"/>
      <c r="AW46" s="920"/>
      <c r="AX46" s="920"/>
      <c r="AY46" s="920"/>
      <c r="AZ46" s="926"/>
      <c r="BA46" s="926"/>
      <c r="BB46" s="926"/>
      <c r="BC46" s="926"/>
      <c r="BD46" s="926"/>
      <c r="BE46" s="917"/>
      <c r="BF46" s="917"/>
      <c r="BG46" s="917"/>
      <c r="BH46" s="917"/>
      <c r="BI46" s="918"/>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9"/>
      <c r="AL47" s="920"/>
      <c r="AM47" s="920"/>
      <c r="AN47" s="920"/>
      <c r="AO47" s="920"/>
      <c r="AP47" s="920"/>
      <c r="AQ47" s="920"/>
      <c r="AR47" s="920"/>
      <c r="AS47" s="920"/>
      <c r="AT47" s="920"/>
      <c r="AU47" s="920"/>
      <c r="AV47" s="920"/>
      <c r="AW47" s="920"/>
      <c r="AX47" s="920"/>
      <c r="AY47" s="920"/>
      <c r="AZ47" s="926"/>
      <c r="BA47" s="926"/>
      <c r="BB47" s="926"/>
      <c r="BC47" s="926"/>
      <c r="BD47" s="926"/>
      <c r="BE47" s="917"/>
      <c r="BF47" s="917"/>
      <c r="BG47" s="917"/>
      <c r="BH47" s="917"/>
      <c r="BI47" s="918"/>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9"/>
      <c r="AL48" s="920"/>
      <c r="AM48" s="920"/>
      <c r="AN48" s="920"/>
      <c r="AO48" s="920"/>
      <c r="AP48" s="920"/>
      <c r="AQ48" s="920"/>
      <c r="AR48" s="920"/>
      <c r="AS48" s="920"/>
      <c r="AT48" s="920"/>
      <c r="AU48" s="920"/>
      <c r="AV48" s="920"/>
      <c r="AW48" s="920"/>
      <c r="AX48" s="920"/>
      <c r="AY48" s="920"/>
      <c r="AZ48" s="926"/>
      <c r="BA48" s="926"/>
      <c r="BB48" s="926"/>
      <c r="BC48" s="926"/>
      <c r="BD48" s="926"/>
      <c r="BE48" s="917"/>
      <c r="BF48" s="917"/>
      <c r="BG48" s="917"/>
      <c r="BH48" s="917"/>
      <c r="BI48" s="918"/>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9"/>
      <c r="AL49" s="920"/>
      <c r="AM49" s="920"/>
      <c r="AN49" s="920"/>
      <c r="AO49" s="920"/>
      <c r="AP49" s="920"/>
      <c r="AQ49" s="920"/>
      <c r="AR49" s="920"/>
      <c r="AS49" s="920"/>
      <c r="AT49" s="920"/>
      <c r="AU49" s="920"/>
      <c r="AV49" s="920"/>
      <c r="AW49" s="920"/>
      <c r="AX49" s="920"/>
      <c r="AY49" s="920"/>
      <c r="AZ49" s="926"/>
      <c r="BA49" s="926"/>
      <c r="BB49" s="926"/>
      <c r="BC49" s="926"/>
      <c r="BD49" s="926"/>
      <c r="BE49" s="917"/>
      <c r="BF49" s="917"/>
      <c r="BG49" s="917"/>
      <c r="BH49" s="917"/>
      <c r="BI49" s="918"/>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27"/>
      <c r="R50" s="928"/>
      <c r="S50" s="928"/>
      <c r="T50" s="928"/>
      <c r="U50" s="928"/>
      <c r="V50" s="928"/>
      <c r="W50" s="928"/>
      <c r="X50" s="928"/>
      <c r="Y50" s="928"/>
      <c r="Z50" s="928"/>
      <c r="AA50" s="928"/>
      <c r="AB50" s="928"/>
      <c r="AC50" s="928"/>
      <c r="AD50" s="928"/>
      <c r="AE50" s="929"/>
      <c r="AF50" s="845"/>
      <c r="AG50" s="846"/>
      <c r="AH50" s="846"/>
      <c r="AI50" s="846"/>
      <c r="AJ50" s="847"/>
      <c r="AK50" s="930"/>
      <c r="AL50" s="928"/>
      <c r="AM50" s="928"/>
      <c r="AN50" s="928"/>
      <c r="AO50" s="928"/>
      <c r="AP50" s="928"/>
      <c r="AQ50" s="928"/>
      <c r="AR50" s="928"/>
      <c r="AS50" s="928"/>
      <c r="AT50" s="928"/>
      <c r="AU50" s="928"/>
      <c r="AV50" s="928"/>
      <c r="AW50" s="928"/>
      <c r="AX50" s="928"/>
      <c r="AY50" s="928"/>
      <c r="AZ50" s="931"/>
      <c r="BA50" s="931"/>
      <c r="BB50" s="931"/>
      <c r="BC50" s="931"/>
      <c r="BD50" s="931"/>
      <c r="BE50" s="917"/>
      <c r="BF50" s="917"/>
      <c r="BG50" s="917"/>
      <c r="BH50" s="917"/>
      <c r="BI50" s="918"/>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27"/>
      <c r="R51" s="928"/>
      <c r="S51" s="928"/>
      <c r="T51" s="928"/>
      <c r="U51" s="928"/>
      <c r="V51" s="928"/>
      <c r="W51" s="928"/>
      <c r="X51" s="928"/>
      <c r="Y51" s="928"/>
      <c r="Z51" s="928"/>
      <c r="AA51" s="928"/>
      <c r="AB51" s="928"/>
      <c r="AC51" s="928"/>
      <c r="AD51" s="928"/>
      <c r="AE51" s="929"/>
      <c r="AF51" s="845"/>
      <c r="AG51" s="846"/>
      <c r="AH51" s="846"/>
      <c r="AI51" s="846"/>
      <c r="AJ51" s="847"/>
      <c r="AK51" s="930"/>
      <c r="AL51" s="928"/>
      <c r="AM51" s="928"/>
      <c r="AN51" s="928"/>
      <c r="AO51" s="928"/>
      <c r="AP51" s="928"/>
      <c r="AQ51" s="928"/>
      <c r="AR51" s="928"/>
      <c r="AS51" s="928"/>
      <c r="AT51" s="928"/>
      <c r="AU51" s="928"/>
      <c r="AV51" s="928"/>
      <c r="AW51" s="928"/>
      <c r="AX51" s="928"/>
      <c r="AY51" s="928"/>
      <c r="AZ51" s="931"/>
      <c r="BA51" s="931"/>
      <c r="BB51" s="931"/>
      <c r="BC51" s="931"/>
      <c r="BD51" s="931"/>
      <c r="BE51" s="917"/>
      <c r="BF51" s="917"/>
      <c r="BG51" s="917"/>
      <c r="BH51" s="917"/>
      <c r="BI51" s="918"/>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27"/>
      <c r="R52" s="928"/>
      <c r="S52" s="928"/>
      <c r="T52" s="928"/>
      <c r="U52" s="928"/>
      <c r="V52" s="928"/>
      <c r="W52" s="928"/>
      <c r="X52" s="928"/>
      <c r="Y52" s="928"/>
      <c r="Z52" s="928"/>
      <c r="AA52" s="928"/>
      <c r="AB52" s="928"/>
      <c r="AC52" s="928"/>
      <c r="AD52" s="928"/>
      <c r="AE52" s="929"/>
      <c r="AF52" s="845"/>
      <c r="AG52" s="846"/>
      <c r="AH52" s="846"/>
      <c r="AI52" s="846"/>
      <c r="AJ52" s="847"/>
      <c r="AK52" s="930"/>
      <c r="AL52" s="928"/>
      <c r="AM52" s="928"/>
      <c r="AN52" s="928"/>
      <c r="AO52" s="928"/>
      <c r="AP52" s="928"/>
      <c r="AQ52" s="928"/>
      <c r="AR52" s="928"/>
      <c r="AS52" s="928"/>
      <c r="AT52" s="928"/>
      <c r="AU52" s="928"/>
      <c r="AV52" s="928"/>
      <c r="AW52" s="928"/>
      <c r="AX52" s="928"/>
      <c r="AY52" s="928"/>
      <c r="AZ52" s="931"/>
      <c r="BA52" s="931"/>
      <c r="BB52" s="931"/>
      <c r="BC52" s="931"/>
      <c r="BD52" s="931"/>
      <c r="BE52" s="917"/>
      <c r="BF52" s="917"/>
      <c r="BG52" s="917"/>
      <c r="BH52" s="917"/>
      <c r="BI52" s="918"/>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27"/>
      <c r="R53" s="928"/>
      <c r="S53" s="928"/>
      <c r="T53" s="928"/>
      <c r="U53" s="928"/>
      <c r="V53" s="928"/>
      <c r="W53" s="928"/>
      <c r="X53" s="928"/>
      <c r="Y53" s="928"/>
      <c r="Z53" s="928"/>
      <c r="AA53" s="928"/>
      <c r="AB53" s="928"/>
      <c r="AC53" s="928"/>
      <c r="AD53" s="928"/>
      <c r="AE53" s="929"/>
      <c r="AF53" s="845"/>
      <c r="AG53" s="846"/>
      <c r="AH53" s="846"/>
      <c r="AI53" s="846"/>
      <c r="AJ53" s="847"/>
      <c r="AK53" s="930"/>
      <c r="AL53" s="928"/>
      <c r="AM53" s="928"/>
      <c r="AN53" s="928"/>
      <c r="AO53" s="928"/>
      <c r="AP53" s="928"/>
      <c r="AQ53" s="928"/>
      <c r="AR53" s="928"/>
      <c r="AS53" s="928"/>
      <c r="AT53" s="928"/>
      <c r="AU53" s="928"/>
      <c r="AV53" s="928"/>
      <c r="AW53" s="928"/>
      <c r="AX53" s="928"/>
      <c r="AY53" s="928"/>
      <c r="AZ53" s="931"/>
      <c r="BA53" s="931"/>
      <c r="BB53" s="931"/>
      <c r="BC53" s="931"/>
      <c r="BD53" s="931"/>
      <c r="BE53" s="917"/>
      <c r="BF53" s="917"/>
      <c r="BG53" s="917"/>
      <c r="BH53" s="917"/>
      <c r="BI53" s="918"/>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27"/>
      <c r="R54" s="928"/>
      <c r="S54" s="928"/>
      <c r="T54" s="928"/>
      <c r="U54" s="928"/>
      <c r="V54" s="928"/>
      <c r="W54" s="928"/>
      <c r="X54" s="928"/>
      <c r="Y54" s="928"/>
      <c r="Z54" s="928"/>
      <c r="AA54" s="928"/>
      <c r="AB54" s="928"/>
      <c r="AC54" s="928"/>
      <c r="AD54" s="928"/>
      <c r="AE54" s="929"/>
      <c r="AF54" s="845"/>
      <c r="AG54" s="846"/>
      <c r="AH54" s="846"/>
      <c r="AI54" s="846"/>
      <c r="AJ54" s="847"/>
      <c r="AK54" s="930"/>
      <c r="AL54" s="928"/>
      <c r="AM54" s="928"/>
      <c r="AN54" s="928"/>
      <c r="AO54" s="928"/>
      <c r="AP54" s="928"/>
      <c r="AQ54" s="928"/>
      <c r="AR54" s="928"/>
      <c r="AS54" s="928"/>
      <c r="AT54" s="928"/>
      <c r="AU54" s="928"/>
      <c r="AV54" s="928"/>
      <c r="AW54" s="928"/>
      <c r="AX54" s="928"/>
      <c r="AY54" s="928"/>
      <c r="AZ54" s="931"/>
      <c r="BA54" s="931"/>
      <c r="BB54" s="931"/>
      <c r="BC54" s="931"/>
      <c r="BD54" s="931"/>
      <c r="BE54" s="917"/>
      <c r="BF54" s="917"/>
      <c r="BG54" s="917"/>
      <c r="BH54" s="917"/>
      <c r="BI54" s="918"/>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27"/>
      <c r="R55" s="928"/>
      <c r="S55" s="928"/>
      <c r="T55" s="928"/>
      <c r="U55" s="928"/>
      <c r="V55" s="928"/>
      <c r="W55" s="928"/>
      <c r="X55" s="928"/>
      <c r="Y55" s="928"/>
      <c r="Z55" s="928"/>
      <c r="AA55" s="928"/>
      <c r="AB55" s="928"/>
      <c r="AC55" s="928"/>
      <c r="AD55" s="928"/>
      <c r="AE55" s="929"/>
      <c r="AF55" s="845"/>
      <c r="AG55" s="846"/>
      <c r="AH55" s="846"/>
      <c r="AI55" s="846"/>
      <c r="AJ55" s="847"/>
      <c r="AK55" s="930"/>
      <c r="AL55" s="928"/>
      <c r="AM55" s="928"/>
      <c r="AN55" s="928"/>
      <c r="AO55" s="928"/>
      <c r="AP55" s="928"/>
      <c r="AQ55" s="928"/>
      <c r="AR55" s="928"/>
      <c r="AS55" s="928"/>
      <c r="AT55" s="928"/>
      <c r="AU55" s="928"/>
      <c r="AV55" s="928"/>
      <c r="AW55" s="928"/>
      <c r="AX55" s="928"/>
      <c r="AY55" s="928"/>
      <c r="AZ55" s="931"/>
      <c r="BA55" s="931"/>
      <c r="BB55" s="931"/>
      <c r="BC55" s="931"/>
      <c r="BD55" s="931"/>
      <c r="BE55" s="917"/>
      <c r="BF55" s="917"/>
      <c r="BG55" s="917"/>
      <c r="BH55" s="917"/>
      <c r="BI55" s="918"/>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27"/>
      <c r="R56" s="928"/>
      <c r="S56" s="928"/>
      <c r="T56" s="928"/>
      <c r="U56" s="928"/>
      <c r="V56" s="928"/>
      <c r="W56" s="928"/>
      <c r="X56" s="928"/>
      <c r="Y56" s="928"/>
      <c r="Z56" s="928"/>
      <c r="AA56" s="928"/>
      <c r="AB56" s="928"/>
      <c r="AC56" s="928"/>
      <c r="AD56" s="928"/>
      <c r="AE56" s="929"/>
      <c r="AF56" s="845"/>
      <c r="AG56" s="846"/>
      <c r="AH56" s="846"/>
      <c r="AI56" s="846"/>
      <c r="AJ56" s="847"/>
      <c r="AK56" s="930"/>
      <c r="AL56" s="928"/>
      <c r="AM56" s="928"/>
      <c r="AN56" s="928"/>
      <c r="AO56" s="928"/>
      <c r="AP56" s="928"/>
      <c r="AQ56" s="928"/>
      <c r="AR56" s="928"/>
      <c r="AS56" s="928"/>
      <c r="AT56" s="928"/>
      <c r="AU56" s="928"/>
      <c r="AV56" s="928"/>
      <c r="AW56" s="928"/>
      <c r="AX56" s="928"/>
      <c r="AY56" s="928"/>
      <c r="AZ56" s="931"/>
      <c r="BA56" s="931"/>
      <c r="BB56" s="931"/>
      <c r="BC56" s="931"/>
      <c r="BD56" s="931"/>
      <c r="BE56" s="917"/>
      <c r="BF56" s="917"/>
      <c r="BG56" s="917"/>
      <c r="BH56" s="917"/>
      <c r="BI56" s="918"/>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27"/>
      <c r="R57" s="928"/>
      <c r="S57" s="928"/>
      <c r="T57" s="928"/>
      <c r="U57" s="928"/>
      <c r="V57" s="928"/>
      <c r="W57" s="928"/>
      <c r="X57" s="928"/>
      <c r="Y57" s="928"/>
      <c r="Z57" s="928"/>
      <c r="AA57" s="928"/>
      <c r="AB57" s="928"/>
      <c r="AC57" s="928"/>
      <c r="AD57" s="928"/>
      <c r="AE57" s="929"/>
      <c r="AF57" s="845"/>
      <c r="AG57" s="846"/>
      <c r="AH57" s="846"/>
      <c r="AI57" s="846"/>
      <c r="AJ57" s="847"/>
      <c r="AK57" s="930"/>
      <c r="AL57" s="928"/>
      <c r="AM57" s="928"/>
      <c r="AN57" s="928"/>
      <c r="AO57" s="928"/>
      <c r="AP57" s="928"/>
      <c r="AQ57" s="928"/>
      <c r="AR57" s="928"/>
      <c r="AS57" s="928"/>
      <c r="AT57" s="928"/>
      <c r="AU57" s="928"/>
      <c r="AV57" s="928"/>
      <c r="AW57" s="928"/>
      <c r="AX57" s="928"/>
      <c r="AY57" s="928"/>
      <c r="AZ57" s="931"/>
      <c r="BA57" s="931"/>
      <c r="BB57" s="931"/>
      <c r="BC57" s="931"/>
      <c r="BD57" s="931"/>
      <c r="BE57" s="917"/>
      <c r="BF57" s="917"/>
      <c r="BG57" s="917"/>
      <c r="BH57" s="917"/>
      <c r="BI57" s="918"/>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27"/>
      <c r="R58" s="928"/>
      <c r="S58" s="928"/>
      <c r="T58" s="928"/>
      <c r="U58" s="928"/>
      <c r="V58" s="928"/>
      <c r="W58" s="928"/>
      <c r="X58" s="928"/>
      <c r="Y58" s="928"/>
      <c r="Z58" s="928"/>
      <c r="AA58" s="928"/>
      <c r="AB58" s="928"/>
      <c r="AC58" s="928"/>
      <c r="AD58" s="928"/>
      <c r="AE58" s="929"/>
      <c r="AF58" s="845"/>
      <c r="AG58" s="846"/>
      <c r="AH58" s="846"/>
      <c r="AI58" s="846"/>
      <c r="AJ58" s="847"/>
      <c r="AK58" s="930"/>
      <c r="AL58" s="928"/>
      <c r="AM58" s="928"/>
      <c r="AN58" s="928"/>
      <c r="AO58" s="928"/>
      <c r="AP58" s="928"/>
      <c r="AQ58" s="928"/>
      <c r="AR58" s="928"/>
      <c r="AS58" s="928"/>
      <c r="AT58" s="928"/>
      <c r="AU58" s="928"/>
      <c r="AV58" s="928"/>
      <c r="AW58" s="928"/>
      <c r="AX58" s="928"/>
      <c r="AY58" s="928"/>
      <c r="AZ58" s="931"/>
      <c r="BA58" s="931"/>
      <c r="BB58" s="931"/>
      <c r="BC58" s="931"/>
      <c r="BD58" s="931"/>
      <c r="BE58" s="917"/>
      <c r="BF58" s="917"/>
      <c r="BG58" s="917"/>
      <c r="BH58" s="917"/>
      <c r="BI58" s="918"/>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27"/>
      <c r="R59" s="928"/>
      <c r="S59" s="928"/>
      <c r="T59" s="928"/>
      <c r="U59" s="928"/>
      <c r="V59" s="928"/>
      <c r="W59" s="928"/>
      <c r="X59" s="928"/>
      <c r="Y59" s="928"/>
      <c r="Z59" s="928"/>
      <c r="AA59" s="928"/>
      <c r="AB59" s="928"/>
      <c r="AC59" s="928"/>
      <c r="AD59" s="928"/>
      <c r="AE59" s="929"/>
      <c r="AF59" s="845"/>
      <c r="AG59" s="846"/>
      <c r="AH59" s="846"/>
      <c r="AI59" s="846"/>
      <c r="AJ59" s="847"/>
      <c r="AK59" s="930"/>
      <c r="AL59" s="928"/>
      <c r="AM59" s="928"/>
      <c r="AN59" s="928"/>
      <c r="AO59" s="928"/>
      <c r="AP59" s="928"/>
      <c r="AQ59" s="928"/>
      <c r="AR59" s="928"/>
      <c r="AS59" s="928"/>
      <c r="AT59" s="928"/>
      <c r="AU59" s="928"/>
      <c r="AV59" s="928"/>
      <c r="AW59" s="928"/>
      <c r="AX59" s="928"/>
      <c r="AY59" s="928"/>
      <c r="AZ59" s="931"/>
      <c r="BA59" s="931"/>
      <c r="BB59" s="931"/>
      <c r="BC59" s="931"/>
      <c r="BD59" s="931"/>
      <c r="BE59" s="917"/>
      <c r="BF59" s="917"/>
      <c r="BG59" s="917"/>
      <c r="BH59" s="917"/>
      <c r="BI59" s="918"/>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27"/>
      <c r="R60" s="928"/>
      <c r="S60" s="928"/>
      <c r="T60" s="928"/>
      <c r="U60" s="928"/>
      <c r="V60" s="928"/>
      <c r="W60" s="928"/>
      <c r="X60" s="928"/>
      <c r="Y60" s="928"/>
      <c r="Z60" s="928"/>
      <c r="AA60" s="928"/>
      <c r="AB60" s="928"/>
      <c r="AC60" s="928"/>
      <c r="AD60" s="928"/>
      <c r="AE60" s="929"/>
      <c r="AF60" s="845"/>
      <c r="AG60" s="846"/>
      <c r="AH60" s="846"/>
      <c r="AI60" s="846"/>
      <c r="AJ60" s="847"/>
      <c r="AK60" s="930"/>
      <c r="AL60" s="928"/>
      <c r="AM60" s="928"/>
      <c r="AN60" s="928"/>
      <c r="AO60" s="928"/>
      <c r="AP60" s="928"/>
      <c r="AQ60" s="928"/>
      <c r="AR60" s="928"/>
      <c r="AS60" s="928"/>
      <c r="AT60" s="928"/>
      <c r="AU60" s="928"/>
      <c r="AV60" s="928"/>
      <c r="AW60" s="928"/>
      <c r="AX60" s="928"/>
      <c r="AY60" s="928"/>
      <c r="AZ60" s="931"/>
      <c r="BA60" s="931"/>
      <c r="BB60" s="931"/>
      <c r="BC60" s="931"/>
      <c r="BD60" s="931"/>
      <c r="BE60" s="917"/>
      <c r="BF60" s="917"/>
      <c r="BG60" s="917"/>
      <c r="BH60" s="917"/>
      <c r="BI60" s="918"/>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27"/>
      <c r="R61" s="928"/>
      <c r="S61" s="928"/>
      <c r="T61" s="928"/>
      <c r="U61" s="928"/>
      <c r="V61" s="928"/>
      <c r="W61" s="928"/>
      <c r="X61" s="928"/>
      <c r="Y61" s="928"/>
      <c r="Z61" s="928"/>
      <c r="AA61" s="928"/>
      <c r="AB61" s="928"/>
      <c r="AC61" s="928"/>
      <c r="AD61" s="928"/>
      <c r="AE61" s="929"/>
      <c r="AF61" s="845"/>
      <c r="AG61" s="846"/>
      <c r="AH61" s="846"/>
      <c r="AI61" s="846"/>
      <c r="AJ61" s="847"/>
      <c r="AK61" s="930"/>
      <c r="AL61" s="928"/>
      <c r="AM61" s="928"/>
      <c r="AN61" s="928"/>
      <c r="AO61" s="928"/>
      <c r="AP61" s="928"/>
      <c r="AQ61" s="928"/>
      <c r="AR61" s="928"/>
      <c r="AS61" s="928"/>
      <c r="AT61" s="928"/>
      <c r="AU61" s="928"/>
      <c r="AV61" s="928"/>
      <c r="AW61" s="928"/>
      <c r="AX61" s="928"/>
      <c r="AY61" s="928"/>
      <c r="AZ61" s="931"/>
      <c r="BA61" s="931"/>
      <c r="BB61" s="931"/>
      <c r="BC61" s="931"/>
      <c r="BD61" s="931"/>
      <c r="BE61" s="917"/>
      <c r="BF61" s="917"/>
      <c r="BG61" s="917"/>
      <c r="BH61" s="917"/>
      <c r="BI61" s="918"/>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27"/>
      <c r="R62" s="928"/>
      <c r="S62" s="928"/>
      <c r="T62" s="928"/>
      <c r="U62" s="928"/>
      <c r="V62" s="928"/>
      <c r="W62" s="928"/>
      <c r="X62" s="928"/>
      <c r="Y62" s="928"/>
      <c r="Z62" s="928"/>
      <c r="AA62" s="928"/>
      <c r="AB62" s="928"/>
      <c r="AC62" s="928"/>
      <c r="AD62" s="928"/>
      <c r="AE62" s="929"/>
      <c r="AF62" s="845"/>
      <c r="AG62" s="846"/>
      <c r="AH62" s="846"/>
      <c r="AI62" s="846"/>
      <c r="AJ62" s="847"/>
      <c r="AK62" s="930"/>
      <c r="AL62" s="928"/>
      <c r="AM62" s="928"/>
      <c r="AN62" s="928"/>
      <c r="AO62" s="928"/>
      <c r="AP62" s="928"/>
      <c r="AQ62" s="928"/>
      <c r="AR62" s="928"/>
      <c r="AS62" s="928"/>
      <c r="AT62" s="928"/>
      <c r="AU62" s="928"/>
      <c r="AV62" s="928"/>
      <c r="AW62" s="928"/>
      <c r="AX62" s="928"/>
      <c r="AY62" s="928"/>
      <c r="AZ62" s="931"/>
      <c r="BA62" s="931"/>
      <c r="BB62" s="931"/>
      <c r="BC62" s="931"/>
      <c r="BD62" s="931"/>
      <c r="BE62" s="917"/>
      <c r="BF62" s="917"/>
      <c r="BG62" s="917"/>
      <c r="BH62" s="917"/>
      <c r="BI62" s="918"/>
      <c r="BJ62" s="939" t="s">
        <v>415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416</v>
      </c>
      <c r="C63" s="875"/>
      <c r="D63" s="875"/>
      <c r="E63" s="875"/>
      <c r="F63" s="875"/>
      <c r="G63" s="875"/>
      <c r="H63" s="875"/>
      <c r="I63" s="875"/>
      <c r="J63" s="875"/>
      <c r="K63" s="875"/>
      <c r="L63" s="875"/>
      <c r="M63" s="875"/>
      <c r="N63" s="875"/>
      <c r="O63" s="875"/>
      <c r="P63" s="876"/>
      <c r="Q63" s="932"/>
      <c r="R63" s="933"/>
      <c r="S63" s="933"/>
      <c r="T63" s="933"/>
      <c r="U63" s="933"/>
      <c r="V63" s="933"/>
      <c r="W63" s="933"/>
      <c r="X63" s="933"/>
      <c r="Y63" s="933"/>
      <c r="Z63" s="933"/>
      <c r="AA63" s="933"/>
      <c r="AB63" s="933"/>
      <c r="AC63" s="933"/>
      <c r="AD63" s="933"/>
      <c r="AE63" s="934"/>
      <c r="AF63" s="935">
        <v>1884</v>
      </c>
      <c r="AG63" s="936"/>
      <c r="AH63" s="936"/>
      <c r="AI63" s="936"/>
      <c r="AJ63" s="937"/>
      <c r="AK63" s="938"/>
      <c r="AL63" s="933"/>
      <c r="AM63" s="933"/>
      <c r="AN63" s="933"/>
      <c r="AO63" s="933"/>
      <c r="AP63" s="936">
        <v>16459</v>
      </c>
      <c r="AQ63" s="936"/>
      <c r="AR63" s="936"/>
      <c r="AS63" s="936"/>
      <c r="AT63" s="936"/>
      <c r="AU63" s="936">
        <v>11880</v>
      </c>
      <c r="AV63" s="936"/>
      <c r="AW63" s="936"/>
      <c r="AX63" s="936"/>
      <c r="AY63" s="936"/>
      <c r="AZ63" s="940"/>
      <c r="BA63" s="940"/>
      <c r="BB63" s="940"/>
      <c r="BC63" s="940"/>
      <c r="BD63" s="940"/>
      <c r="BE63" s="941"/>
      <c r="BF63" s="941"/>
      <c r="BG63" s="941"/>
      <c r="BH63" s="941"/>
      <c r="BI63" s="942"/>
      <c r="BJ63" s="943" t="s">
        <v>417</v>
      </c>
      <c r="BK63" s="944"/>
      <c r="BL63" s="944"/>
      <c r="BM63" s="944"/>
      <c r="BN63" s="94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419</v>
      </c>
      <c r="B66" s="825"/>
      <c r="C66" s="825"/>
      <c r="D66" s="825"/>
      <c r="E66" s="825"/>
      <c r="F66" s="825"/>
      <c r="G66" s="825"/>
      <c r="H66" s="825"/>
      <c r="I66" s="825"/>
      <c r="J66" s="825"/>
      <c r="K66" s="825"/>
      <c r="L66" s="825"/>
      <c r="M66" s="825"/>
      <c r="N66" s="825"/>
      <c r="O66" s="825"/>
      <c r="P66" s="826"/>
      <c r="Q66" s="801" t="s">
        <v>420</v>
      </c>
      <c r="R66" s="802"/>
      <c r="S66" s="802"/>
      <c r="T66" s="802"/>
      <c r="U66" s="803"/>
      <c r="V66" s="801" t="s">
        <v>421</v>
      </c>
      <c r="W66" s="802"/>
      <c r="X66" s="802"/>
      <c r="Y66" s="802"/>
      <c r="Z66" s="803"/>
      <c r="AA66" s="801" t="s">
        <v>422</v>
      </c>
      <c r="AB66" s="802"/>
      <c r="AC66" s="802"/>
      <c r="AD66" s="802"/>
      <c r="AE66" s="803"/>
      <c r="AF66" s="946" t="s">
        <v>423</v>
      </c>
      <c r="AG66" s="897"/>
      <c r="AH66" s="897"/>
      <c r="AI66" s="897"/>
      <c r="AJ66" s="947"/>
      <c r="AK66" s="801" t="s">
        <v>399</v>
      </c>
      <c r="AL66" s="825"/>
      <c r="AM66" s="825"/>
      <c r="AN66" s="825"/>
      <c r="AO66" s="826"/>
      <c r="AP66" s="801" t="s">
        <v>424</v>
      </c>
      <c r="AQ66" s="802"/>
      <c r="AR66" s="802"/>
      <c r="AS66" s="802"/>
      <c r="AT66" s="803"/>
      <c r="AU66" s="801" t="s">
        <v>425</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57"/>
      <c r="BT66" s="958"/>
      <c r="BU66" s="958"/>
      <c r="BV66" s="958"/>
      <c r="BW66" s="958"/>
      <c r="BX66" s="958"/>
      <c r="BY66" s="958"/>
      <c r="BZ66" s="958"/>
      <c r="CA66" s="958"/>
      <c r="CB66" s="958"/>
      <c r="CC66" s="958"/>
      <c r="CD66" s="958"/>
      <c r="CE66" s="958"/>
      <c r="CF66" s="958"/>
      <c r="CG66" s="959"/>
      <c r="CH66" s="954"/>
      <c r="CI66" s="955"/>
      <c r="CJ66" s="955"/>
      <c r="CK66" s="955"/>
      <c r="CL66" s="956"/>
      <c r="CM66" s="954"/>
      <c r="CN66" s="955"/>
      <c r="CO66" s="955"/>
      <c r="CP66" s="955"/>
      <c r="CQ66" s="956"/>
      <c r="CR66" s="954"/>
      <c r="CS66" s="955"/>
      <c r="CT66" s="955"/>
      <c r="CU66" s="955"/>
      <c r="CV66" s="956"/>
      <c r="CW66" s="954"/>
      <c r="CX66" s="955"/>
      <c r="CY66" s="955"/>
      <c r="CZ66" s="955"/>
      <c r="DA66" s="956"/>
      <c r="DB66" s="954"/>
      <c r="DC66" s="955"/>
      <c r="DD66" s="955"/>
      <c r="DE66" s="955"/>
      <c r="DF66" s="956"/>
      <c r="DG66" s="954"/>
      <c r="DH66" s="955"/>
      <c r="DI66" s="955"/>
      <c r="DJ66" s="955"/>
      <c r="DK66" s="956"/>
      <c r="DL66" s="954"/>
      <c r="DM66" s="955"/>
      <c r="DN66" s="955"/>
      <c r="DO66" s="955"/>
      <c r="DP66" s="956"/>
      <c r="DQ66" s="954"/>
      <c r="DR66" s="955"/>
      <c r="DS66" s="955"/>
      <c r="DT66" s="955"/>
      <c r="DU66" s="956"/>
      <c r="DV66" s="951"/>
      <c r="DW66" s="952"/>
      <c r="DX66" s="952"/>
      <c r="DY66" s="952"/>
      <c r="DZ66" s="95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8"/>
      <c r="AG67" s="900"/>
      <c r="AH67" s="900"/>
      <c r="AI67" s="900"/>
      <c r="AJ67" s="949"/>
      <c r="AK67" s="95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57"/>
      <c r="BT67" s="958"/>
      <c r="BU67" s="958"/>
      <c r="BV67" s="958"/>
      <c r="BW67" s="958"/>
      <c r="BX67" s="958"/>
      <c r="BY67" s="958"/>
      <c r="BZ67" s="958"/>
      <c r="CA67" s="958"/>
      <c r="CB67" s="958"/>
      <c r="CC67" s="958"/>
      <c r="CD67" s="958"/>
      <c r="CE67" s="958"/>
      <c r="CF67" s="958"/>
      <c r="CG67" s="959"/>
      <c r="CH67" s="954"/>
      <c r="CI67" s="955"/>
      <c r="CJ67" s="955"/>
      <c r="CK67" s="955"/>
      <c r="CL67" s="956"/>
      <c r="CM67" s="954"/>
      <c r="CN67" s="955"/>
      <c r="CO67" s="955"/>
      <c r="CP67" s="955"/>
      <c r="CQ67" s="956"/>
      <c r="CR67" s="954"/>
      <c r="CS67" s="955"/>
      <c r="CT67" s="955"/>
      <c r="CU67" s="955"/>
      <c r="CV67" s="956"/>
      <c r="CW67" s="954"/>
      <c r="CX67" s="955"/>
      <c r="CY67" s="955"/>
      <c r="CZ67" s="955"/>
      <c r="DA67" s="956"/>
      <c r="DB67" s="954"/>
      <c r="DC67" s="955"/>
      <c r="DD67" s="955"/>
      <c r="DE67" s="955"/>
      <c r="DF67" s="956"/>
      <c r="DG67" s="954"/>
      <c r="DH67" s="955"/>
      <c r="DI67" s="955"/>
      <c r="DJ67" s="955"/>
      <c r="DK67" s="956"/>
      <c r="DL67" s="954"/>
      <c r="DM67" s="955"/>
      <c r="DN67" s="955"/>
      <c r="DO67" s="955"/>
      <c r="DP67" s="956"/>
      <c r="DQ67" s="954"/>
      <c r="DR67" s="955"/>
      <c r="DS67" s="955"/>
      <c r="DT67" s="955"/>
      <c r="DU67" s="956"/>
      <c r="DV67" s="951"/>
      <c r="DW67" s="952"/>
      <c r="DX67" s="952"/>
      <c r="DY67" s="952"/>
      <c r="DZ67" s="953"/>
      <c r="EA67" s="247"/>
    </row>
    <row r="68" spans="1:131" s="248" customFormat="1" ht="26.25" customHeight="1" thickTop="1" x14ac:dyDescent="0.15">
      <c r="A68" s="259">
        <v>1</v>
      </c>
      <c r="B68" s="963" t="s">
        <v>584</v>
      </c>
      <c r="C68" s="964"/>
      <c r="D68" s="964"/>
      <c r="E68" s="964"/>
      <c r="F68" s="964"/>
      <c r="G68" s="964"/>
      <c r="H68" s="964"/>
      <c r="I68" s="964"/>
      <c r="J68" s="964"/>
      <c r="K68" s="964"/>
      <c r="L68" s="964"/>
      <c r="M68" s="964"/>
      <c r="N68" s="964"/>
      <c r="O68" s="964"/>
      <c r="P68" s="965"/>
      <c r="Q68" s="966">
        <v>6</v>
      </c>
      <c r="R68" s="960"/>
      <c r="S68" s="960"/>
      <c r="T68" s="960"/>
      <c r="U68" s="960"/>
      <c r="V68" s="960">
        <v>6</v>
      </c>
      <c r="W68" s="960"/>
      <c r="X68" s="960"/>
      <c r="Y68" s="960"/>
      <c r="Z68" s="960"/>
      <c r="AA68" s="960">
        <v>0</v>
      </c>
      <c r="AB68" s="960"/>
      <c r="AC68" s="960"/>
      <c r="AD68" s="960"/>
      <c r="AE68" s="960"/>
      <c r="AF68" s="960">
        <v>0</v>
      </c>
      <c r="AG68" s="960"/>
      <c r="AH68" s="960"/>
      <c r="AI68" s="960"/>
      <c r="AJ68" s="960"/>
      <c r="AK68" s="960" t="s">
        <v>600</v>
      </c>
      <c r="AL68" s="960"/>
      <c r="AM68" s="960"/>
      <c r="AN68" s="960"/>
      <c r="AO68" s="960"/>
      <c r="AP68" s="960" t="s">
        <v>600</v>
      </c>
      <c r="AQ68" s="960"/>
      <c r="AR68" s="960"/>
      <c r="AS68" s="960"/>
      <c r="AT68" s="960"/>
      <c r="AU68" s="960" t="s">
        <v>600</v>
      </c>
      <c r="AV68" s="960"/>
      <c r="AW68" s="960"/>
      <c r="AX68" s="960"/>
      <c r="AY68" s="960"/>
      <c r="AZ68" s="961"/>
      <c r="BA68" s="961"/>
      <c r="BB68" s="961"/>
      <c r="BC68" s="961"/>
      <c r="BD68" s="962"/>
      <c r="BE68" s="266"/>
      <c r="BF68" s="266"/>
      <c r="BG68" s="266"/>
      <c r="BH68" s="266"/>
      <c r="BI68" s="266"/>
      <c r="BJ68" s="266"/>
      <c r="BK68" s="266"/>
      <c r="BL68" s="266"/>
      <c r="BM68" s="266"/>
      <c r="BN68" s="266"/>
      <c r="BO68" s="266"/>
      <c r="BP68" s="266"/>
      <c r="BQ68" s="263">
        <v>62</v>
      </c>
      <c r="BR68" s="268"/>
      <c r="BS68" s="957"/>
      <c r="BT68" s="958"/>
      <c r="BU68" s="958"/>
      <c r="BV68" s="958"/>
      <c r="BW68" s="958"/>
      <c r="BX68" s="958"/>
      <c r="BY68" s="958"/>
      <c r="BZ68" s="958"/>
      <c r="CA68" s="958"/>
      <c r="CB68" s="958"/>
      <c r="CC68" s="958"/>
      <c r="CD68" s="958"/>
      <c r="CE68" s="958"/>
      <c r="CF68" s="958"/>
      <c r="CG68" s="959"/>
      <c r="CH68" s="954"/>
      <c r="CI68" s="955"/>
      <c r="CJ68" s="955"/>
      <c r="CK68" s="955"/>
      <c r="CL68" s="956"/>
      <c r="CM68" s="954"/>
      <c r="CN68" s="955"/>
      <c r="CO68" s="955"/>
      <c r="CP68" s="955"/>
      <c r="CQ68" s="956"/>
      <c r="CR68" s="954"/>
      <c r="CS68" s="955"/>
      <c r="CT68" s="955"/>
      <c r="CU68" s="955"/>
      <c r="CV68" s="956"/>
      <c r="CW68" s="954"/>
      <c r="CX68" s="955"/>
      <c r="CY68" s="955"/>
      <c r="CZ68" s="955"/>
      <c r="DA68" s="956"/>
      <c r="DB68" s="954"/>
      <c r="DC68" s="955"/>
      <c r="DD68" s="955"/>
      <c r="DE68" s="955"/>
      <c r="DF68" s="956"/>
      <c r="DG68" s="954"/>
      <c r="DH68" s="955"/>
      <c r="DI68" s="955"/>
      <c r="DJ68" s="955"/>
      <c r="DK68" s="956"/>
      <c r="DL68" s="954"/>
      <c r="DM68" s="955"/>
      <c r="DN68" s="955"/>
      <c r="DO68" s="955"/>
      <c r="DP68" s="956"/>
      <c r="DQ68" s="954"/>
      <c r="DR68" s="955"/>
      <c r="DS68" s="955"/>
      <c r="DT68" s="955"/>
      <c r="DU68" s="956"/>
      <c r="DV68" s="951"/>
      <c r="DW68" s="952"/>
      <c r="DX68" s="952"/>
      <c r="DY68" s="952"/>
      <c r="DZ68" s="953"/>
      <c r="EA68" s="247"/>
    </row>
    <row r="69" spans="1:131" s="248" customFormat="1" ht="26.25" customHeight="1" x14ac:dyDescent="0.15">
      <c r="A69" s="262">
        <v>2</v>
      </c>
      <c r="B69" s="967" t="s">
        <v>585</v>
      </c>
      <c r="C69" s="968"/>
      <c r="D69" s="968"/>
      <c r="E69" s="968"/>
      <c r="F69" s="968"/>
      <c r="G69" s="968"/>
      <c r="H69" s="968"/>
      <c r="I69" s="968"/>
      <c r="J69" s="968"/>
      <c r="K69" s="968"/>
      <c r="L69" s="968"/>
      <c r="M69" s="968"/>
      <c r="N69" s="968"/>
      <c r="O69" s="968"/>
      <c r="P69" s="969"/>
      <c r="Q69" s="970">
        <v>133</v>
      </c>
      <c r="R69" s="920"/>
      <c r="S69" s="920"/>
      <c r="T69" s="920"/>
      <c r="U69" s="920"/>
      <c r="V69" s="920">
        <v>129</v>
      </c>
      <c r="W69" s="920"/>
      <c r="X69" s="920"/>
      <c r="Y69" s="920"/>
      <c r="Z69" s="920"/>
      <c r="AA69" s="920">
        <v>4</v>
      </c>
      <c r="AB69" s="920"/>
      <c r="AC69" s="920"/>
      <c r="AD69" s="920"/>
      <c r="AE69" s="920"/>
      <c r="AF69" s="920">
        <v>4</v>
      </c>
      <c r="AG69" s="920"/>
      <c r="AH69" s="920"/>
      <c r="AI69" s="920"/>
      <c r="AJ69" s="920"/>
      <c r="AK69" s="921" t="s">
        <v>600</v>
      </c>
      <c r="AL69" s="922"/>
      <c r="AM69" s="922"/>
      <c r="AN69" s="922"/>
      <c r="AO69" s="919"/>
      <c r="AP69" s="921" t="s">
        <v>600</v>
      </c>
      <c r="AQ69" s="922"/>
      <c r="AR69" s="922"/>
      <c r="AS69" s="922"/>
      <c r="AT69" s="919"/>
      <c r="AU69" s="921" t="s">
        <v>600</v>
      </c>
      <c r="AV69" s="922"/>
      <c r="AW69" s="922"/>
      <c r="AX69" s="922"/>
      <c r="AY69" s="919"/>
      <c r="AZ69" s="971"/>
      <c r="BA69" s="971"/>
      <c r="BB69" s="971"/>
      <c r="BC69" s="971"/>
      <c r="BD69" s="972"/>
      <c r="BE69" s="266"/>
      <c r="BF69" s="266"/>
      <c r="BG69" s="266"/>
      <c r="BH69" s="266"/>
      <c r="BI69" s="266"/>
      <c r="BJ69" s="266"/>
      <c r="BK69" s="266"/>
      <c r="BL69" s="266"/>
      <c r="BM69" s="266"/>
      <c r="BN69" s="266"/>
      <c r="BO69" s="266"/>
      <c r="BP69" s="266"/>
      <c r="BQ69" s="263">
        <v>63</v>
      </c>
      <c r="BR69" s="268"/>
      <c r="BS69" s="957"/>
      <c r="BT69" s="958"/>
      <c r="BU69" s="958"/>
      <c r="BV69" s="958"/>
      <c r="BW69" s="958"/>
      <c r="BX69" s="958"/>
      <c r="BY69" s="958"/>
      <c r="BZ69" s="958"/>
      <c r="CA69" s="958"/>
      <c r="CB69" s="958"/>
      <c r="CC69" s="958"/>
      <c r="CD69" s="958"/>
      <c r="CE69" s="958"/>
      <c r="CF69" s="958"/>
      <c r="CG69" s="959"/>
      <c r="CH69" s="954"/>
      <c r="CI69" s="955"/>
      <c r="CJ69" s="955"/>
      <c r="CK69" s="955"/>
      <c r="CL69" s="956"/>
      <c r="CM69" s="954"/>
      <c r="CN69" s="955"/>
      <c r="CO69" s="955"/>
      <c r="CP69" s="955"/>
      <c r="CQ69" s="956"/>
      <c r="CR69" s="954"/>
      <c r="CS69" s="955"/>
      <c r="CT69" s="955"/>
      <c r="CU69" s="955"/>
      <c r="CV69" s="956"/>
      <c r="CW69" s="954"/>
      <c r="CX69" s="955"/>
      <c r="CY69" s="955"/>
      <c r="CZ69" s="955"/>
      <c r="DA69" s="956"/>
      <c r="DB69" s="954"/>
      <c r="DC69" s="955"/>
      <c r="DD69" s="955"/>
      <c r="DE69" s="955"/>
      <c r="DF69" s="956"/>
      <c r="DG69" s="954"/>
      <c r="DH69" s="955"/>
      <c r="DI69" s="955"/>
      <c r="DJ69" s="955"/>
      <c r="DK69" s="956"/>
      <c r="DL69" s="954"/>
      <c r="DM69" s="955"/>
      <c r="DN69" s="955"/>
      <c r="DO69" s="955"/>
      <c r="DP69" s="956"/>
      <c r="DQ69" s="954"/>
      <c r="DR69" s="955"/>
      <c r="DS69" s="955"/>
      <c r="DT69" s="955"/>
      <c r="DU69" s="956"/>
      <c r="DV69" s="951"/>
      <c r="DW69" s="952"/>
      <c r="DX69" s="952"/>
      <c r="DY69" s="952"/>
      <c r="DZ69" s="953"/>
      <c r="EA69" s="247"/>
    </row>
    <row r="70" spans="1:131" s="248" customFormat="1" ht="26.25" customHeight="1" x14ac:dyDescent="0.15">
      <c r="A70" s="262">
        <v>3</v>
      </c>
      <c r="B70" s="967" t="s">
        <v>586</v>
      </c>
      <c r="C70" s="968"/>
      <c r="D70" s="968"/>
      <c r="E70" s="968"/>
      <c r="F70" s="968"/>
      <c r="G70" s="968"/>
      <c r="H70" s="968"/>
      <c r="I70" s="968"/>
      <c r="J70" s="968"/>
      <c r="K70" s="968"/>
      <c r="L70" s="968"/>
      <c r="M70" s="968"/>
      <c r="N70" s="968"/>
      <c r="O70" s="968"/>
      <c r="P70" s="969"/>
      <c r="Q70" s="970">
        <v>5429</v>
      </c>
      <c r="R70" s="920"/>
      <c r="S70" s="920"/>
      <c r="T70" s="920"/>
      <c r="U70" s="920"/>
      <c r="V70" s="920">
        <v>5389</v>
      </c>
      <c r="W70" s="920"/>
      <c r="X70" s="920"/>
      <c r="Y70" s="920"/>
      <c r="Z70" s="920"/>
      <c r="AA70" s="920">
        <v>40</v>
      </c>
      <c r="AB70" s="920"/>
      <c r="AC70" s="920"/>
      <c r="AD70" s="920"/>
      <c r="AE70" s="920"/>
      <c r="AF70" s="920">
        <v>40</v>
      </c>
      <c r="AG70" s="920"/>
      <c r="AH70" s="920"/>
      <c r="AI70" s="920"/>
      <c r="AJ70" s="920"/>
      <c r="AK70" s="920">
        <v>85</v>
      </c>
      <c r="AL70" s="920"/>
      <c r="AM70" s="920"/>
      <c r="AN70" s="920"/>
      <c r="AO70" s="920"/>
      <c r="AP70" s="920">
        <v>3824</v>
      </c>
      <c r="AQ70" s="920"/>
      <c r="AR70" s="920"/>
      <c r="AS70" s="920"/>
      <c r="AT70" s="920"/>
      <c r="AU70" s="920">
        <v>2340</v>
      </c>
      <c r="AV70" s="920"/>
      <c r="AW70" s="920"/>
      <c r="AX70" s="920"/>
      <c r="AY70" s="920"/>
      <c r="AZ70" s="971"/>
      <c r="BA70" s="971"/>
      <c r="BB70" s="971"/>
      <c r="BC70" s="971"/>
      <c r="BD70" s="972"/>
      <c r="BE70" s="266"/>
      <c r="BF70" s="266"/>
      <c r="BG70" s="266"/>
      <c r="BH70" s="266"/>
      <c r="BI70" s="266"/>
      <c r="BJ70" s="266"/>
      <c r="BK70" s="266"/>
      <c r="BL70" s="266"/>
      <c r="BM70" s="266"/>
      <c r="BN70" s="266"/>
      <c r="BO70" s="266"/>
      <c r="BP70" s="266"/>
      <c r="BQ70" s="263">
        <v>64</v>
      </c>
      <c r="BR70" s="268"/>
      <c r="BS70" s="957"/>
      <c r="BT70" s="958"/>
      <c r="BU70" s="958"/>
      <c r="BV70" s="958"/>
      <c r="BW70" s="958"/>
      <c r="BX70" s="958"/>
      <c r="BY70" s="958"/>
      <c r="BZ70" s="958"/>
      <c r="CA70" s="958"/>
      <c r="CB70" s="958"/>
      <c r="CC70" s="958"/>
      <c r="CD70" s="958"/>
      <c r="CE70" s="958"/>
      <c r="CF70" s="958"/>
      <c r="CG70" s="959"/>
      <c r="CH70" s="954"/>
      <c r="CI70" s="955"/>
      <c r="CJ70" s="955"/>
      <c r="CK70" s="955"/>
      <c r="CL70" s="956"/>
      <c r="CM70" s="954"/>
      <c r="CN70" s="955"/>
      <c r="CO70" s="955"/>
      <c r="CP70" s="955"/>
      <c r="CQ70" s="956"/>
      <c r="CR70" s="954"/>
      <c r="CS70" s="955"/>
      <c r="CT70" s="955"/>
      <c r="CU70" s="955"/>
      <c r="CV70" s="956"/>
      <c r="CW70" s="954"/>
      <c r="CX70" s="955"/>
      <c r="CY70" s="955"/>
      <c r="CZ70" s="955"/>
      <c r="DA70" s="956"/>
      <c r="DB70" s="954"/>
      <c r="DC70" s="955"/>
      <c r="DD70" s="955"/>
      <c r="DE70" s="955"/>
      <c r="DF70" s="956"/>
      <c r="DG70" s="954"/>
      <c r="DH70" s="955"/>
      <c r="DI70" s="955"/>
      <c r="DJ70" s="955"/>
      <c r="DK70" s="956"/>
      <c r="DL70" s="954"/>
      <c r="DM70" s="955"/>
      <c r="DN70" s="955"/>
      <c r="DO70" s="955"/>
      <c r="DP70" s="956"/>
      <c r="DQ70" s="954"/>
      <c r="DR70" s="955"/>
      <c r="DS70" s="955"/>
      <c r="DT70" s="955"/>
      <c r="DU70" s="956"/>
      <c r="DV70" s="951"/>
      <c r="DW70" s="952"/>
      <c r="DX70" s="952"/>
      <c r="DY70" s="952"/>
      <c r="DZ70" s="953"/>
      <c r="EA70" s="247"/>
    </row>
    <row r="71" spans="1:131" s="248" customFormat="1" ht="26.25" customHeight="1" x14ac:dyDescent="0.15">
      <c r="A71" s="262">
        <v>4</v>
      </c>
      <c r="B71" s="967" t="s">
        <v>587</v>
      </c>
      <c r="C71" s="968"/>
      <c r="D71" s="968"/>
      <c r="E71" s="968"/>
      <c r="F71" s="968"/>
      <c r="G71" s="968"/>
      <c r="H71" s="968"/>
      <c r="I71" s="968"/>
      <c r="J71" s="968"/>
      <c r="K71" s="968"/>
      <c r="L71" s="968"/>
      <c r="M71" s="968"/>
      <c r="N71" s="968"/>
      <c r="O71" s="968"/>
      <c r="P71" s="969"/>
      <c r="Q71" s="970">
        <v>1093</v>
      </c>
      <c r="R71" s="920"/>
      <c r="S71" s="920"/>
      <c r="T71" s="920"/>
      <c r="U71" s="920"/>
      <c r="V71" s="920">
        <v>1012</v>
      </c>
      <c r="W71" s="920"/>
      <c r="X71" s="920"/>
      <c r="Y71" s="920"/>
      <c r="Z71" s="920"/>
      <c r="AA71" s="920">
        <v>82</v>
      </c>
      <c r="AB71" s="920"/>
      <c r="AC71" s="920"/>
      <c r="AD71" s="920"/>
      <c r="AE71" s="920"/>
      <c r="AF71" s="920">
        <v>82</v>
      </c>
      <c r="AG71" s="920"/>
      <c r="AH71" s="920"/>
      <c r="AI71" s="920"/>
      <c r="AJ71" s="920"/>
      <c r="AK71" s="920">
        <v>30</v>
      </c>
      <c r="AL71" s="920"/>
      <c r="AM71" s="920"/>
      <c r="AN71" s="920"/>
      <c r="AO71" s="920"/>
      <c r="AP71" s="920">
        <v>689</v>
      </c>
      <c r="AQ71" s="920"/>
      <c r="AR71" s="920"/>
      <c r="AS71" s="920"/>
      <c r="AT71" s="920"/>
      <c r="AU71" s="920">
        <v>192</v>
      </c>
      <c r="AV71" s="920"/>
      <c r="AW71" s="920"/>
      <c r="AX71" s="920"/>
      <c r="AY71" s="920"/>
      <c r="AZ71" s="971"/>
      <c r="BA71" s="971"/>
      <c r="BB71" s="971"/>
      <c r="BC71" s="971"/>
      <c r="BD71" s="972"/>
      <c r="BE71" s="266"/>
      <c r="BF71" s="266"/>
      <c r="BG71" s="266"/>
      <c r="BH71" s="266"/>
      <c r="BI71" s="266"/>
      <c r="BJ71" s="266"/>
      <c r="BK71" s="266"/>
      <c r="BL71" s="266"/>
      <c r="BM71" s="266"/>
      <c r="BN71" s="266"/>
      <c r="BO71" s="266"/>
      <c r="BP71" s="266"/>
      <c r="BQ71" s="263">
        <v>65</v>
      </c>
      <c r="BR71" s="268"/>
      <c r="BS71" s="957"/>
      <c r="BT71" s="958"/>
      <c r="BU71" s="958"/>
      <c r="BV71" s="958"/>
      <c r="BW71" s="958"/>
      <c r="BX71" s="958"/>
      <c r="BY71" s="958"/>
      <c r="BZ71" s="958"/>
      <c r="CA71" s="958"/>
      <c r="CB71" s="958"/>
      <c r="CC71" s="958"/>
      <c r="CD71" s="958"/>
      <c r="CE71" s="958"/>
      <c r="CF71" s="958"/>
      <c r="CG71" s="959"/>
      <c r="CH71" s="954"/>
      <c r="CI71" s="955"/>
      <c r="CJ71" s="955"/>
      <c r="CK71" s="955"/>
      <c r="CL71" s="956"/>
      <c r="CM71" s="954"/>
      <c r="CN71" s="955"/>
      <c r="CO71" s="955"/>
      <c r="CP71" s="955"/>
      <c r="CQ71" s="956"/>
      <c r="CR71" s="954"/>
      <c r="CS71" s="955"/>
      <c r="CT71" s="955"/>
      <c r="CU71" s="955"/>
      <c r="CV71" s="956"/>
      <c r="CW71" s="954"/>
      <c r="CX71" s="955"/>
      <c r="CY71" s="955"/>
      <c r="CZ71" s="955"/>
      <c r="DA71" s="956"/>
      <c r="DB71" s="954"/>
      <c r="DC71" s="955"/>
      <c r="DD71" s="955"/>
      <c r="DE71" s="955"/>
      <c r="DF71" s="956"/>
      <c r="DG71" s="954"/>
      <c r="DH71" s="955"/>
      <c r="DI71" s="955"/>
      <c r="DJ71" s="955"/>
      <c r="DK71" s="956"/>
      <c r="DL71" s="954"/>
      <c r="DM71" s="955"/>
      <c r="DN71" s="955"/>
      <c r="DO71" s="955"/>
      <c r="DP71" s="956"/>
      <c r="DQ71" s="954"/>
      <c r="DR71" s="955"/>
      <c r="DS71" s="955"/>
      <c r="DT71" s="955"/>
      <c r="DU71" s="956"/>
      <c r="DV71" s="951"/>
      <c r="DW71" s="952"/>
      <c r="DX71" s="952"/>
      <c r="DY71" s="952"/>
      <c r="DZ71" s="953"/>
      <c r="EA71" s="247"/>
    </row>
    <row r="72" spans="1:131" s="248" customFormat="1" ht="26.25" customHeight="1" x14ac:dyDescent="0.15">
      <c r="A72" s="262">
        <v>5</v>
      </c>
      <c r="B72" s="967" t="s">
        <v>588</v>
      </c>
      <c r="C72" s="968"/>
      <c r="D72" s="968"/>
      <c r="E72" s="968"/>
      <c r="F72" s="968"/>
      <c r="G72" s="968"/>
      <c r="H72" s="968"/>
      <c r="I72" s="968"/>
      <c r="J72" s="968"/>
      <c r="K72" s="968"/>
      <c r="L72" s="968"/>
      <c r="M72" s="968"/>
      <c r="N72" s="968"/>
      <c r="O72" s="968"/>
      <c r="P72" s="969"/>
      <c r="Q72" s="970">
        <v>477</v>
      </c>
      <c r="R72" s="920"/>
      <c r="S72" s="920"/>
      <c r="T72" s="920"/>
      <c r="U72" s="920"/>
      <c r="V72" s="920">
        <v>470</v>
      </c>
      <c r="W72" s="920"/>
      <c r="X72" s="920"/>
      <c r="Y72" s="920"/>
      <c r="Z72" s="920"/>
      <c r="AA72" s="920">
        <v>7</v>
      </c>
      <c r="AB72" s="920"/>
      <c r="AC72" s="920"/>
      <c r="AD72" s="920"/>
      <c r="AE72" s="920"/>
      <c r="AF72" s="920">
        <v>7</v>
      </c>
      <c r="AG72" s="920"/>
      <c r="AH72" s="920"/>
      <c r="AI72" s="920"/>
      <c r="AJ72" s="920"/>
      <c r="AK72" s="920">
        <v>69</v>
      </c>
      <c r="AL72" s="920"/>
      <c r="AM72" s="920"/>
      <c r="AN72" s="920"/>
      <c r="AO72" s="920"/>
      <c r="AP72" s="920">
        <v>49</v>
      </c>
      <c r="AQ72" s="920"/>
      <c r="AR72" s="920"/>
      <c r="AS72" s="920"/>
      <c r="AT72" s="920"/>
      <c r="AU72" s="920">
        <v>9</v>
      </c>
      <c r="AV72" s="920"/>
      <c r="AW72" s="920"/>
      <c r="AX72" s="920"/>
      <c r="AY72" s="920"/>
      <c r="AZ72" s="971"/>
      <c r="BA72" s="971"/>
      <c r="BB72" s="971"/>
      <c r="BC72" s="971"/>
      <c r="BD72" s="972"/>
      <c r="BE72" s="266"/>
      <c r="BF72" s="266"/>
      <c r="BG72" s="266"/>
      <c r="BH72" s="266"/>
      <c r="BI72" s="266"/>
      <c r="BJ72" s="266"/>
      <c r="BK72" s="266"/>
      <c r="BL72" s="266"/>
      <c r="BM72" s="266"/>
      <c r="BN72" s="266"/>
      <c r="BO72" s="266"/>
      <c r="BP72" s="266"/>
      <c r="BQ72" s="263">
        <v>66</v>
      </c>
      <c r="BR72" s="268"/>
      <c r="BS72" s="957"/>
      <c r="BT72" s="958"/>
      <c r="BU72" s="958"/>
      <c r="BV72" s="958"/>
      <c r="BW72" s="958"/>
      <c r="BX72" s="958"/>
      <c r="BY72" s="958"/>
      <c r="BZ72" s="958"/>
      <c r="CA72" s="958"/>
      <c r="CB72" s="958"/>
      <c r="CC72" s="958"/>
      <c r="CD72" s="958"/>
      <c r="CE72" s="958"/>
      <c r="CF72" s="958"/>
      <c r="CG72" s="959"/>
      <c r="CH72" s="954"/>
      <c r="CI72" s="955"/>
      <c r="CJ72" s="955"/>
      <c r="CK72" s="955"/>
      <c r="CL72" s="956"/>
      <c r="CM72" s="954"/>
      <c r="CN72" s="955"/>
      <c r="CO72" s="955"/>
      <c r="CP72" s="955"/>
      <c r="CQ72" s="956"/>
      <c r="CR72" s="954"/>
      <c r="CS72" s="955"/>
      <c r="CT72" s="955"/>
      <c r="CU72" s="955"/>
      <c r="CV72" s="956"/>
      <c r="CW72" s="954"/>
      <c r="CX72" s="955"/>
      <c r="CY72" s="955"/>
      <c r="CZ72" s="955"/>
      <c r="DA72" s="956"/>
      <c r="DB72" s="954"/>
      <c r="DC72" s="955"/>
      <c r="DD72" s="955"/>
      <c r="DE72" s="955"/>
      <c r="DF72" s="956"/>
      <c r="DG72" s="954"/>
      <c r="DH72" s="955"/>
      <c r="DI72" s="955"/>
      <c r="DJ72" s="955"/>
      <c r="DK72" s="956"/>
      <c r="DL72" s="954"/>
      <c r="DM72" s="955"/>
      <c r="DN72" s="955"/>
      <c r="DO72" s="955"/>
      <c r="DP72" s="956"/>
      <c r="DQ72" s="954"/>
      <c r="DR72" s="955"/>
      <c r="DS72" s="955"/>
      <c r="DT72" s="955"/>
      <c r="DU72" s="956"/>
      <c r="DV72" s="951"/>
      <c r="DW72" s="952"/>
      <c r="DX72" s="952"/>
      <c r="DY72" s="952"/>
      <c r="DZ72" s="953"/>
      <c r="EA72" s="247"/>
    </row>
    <row r="73" spans="1:131" s="248" customFormat="1" ht="26.25" customHeight="1" x14ac:dyDescent="0.15">
      <c r="A73" s="262">
        <v>6</v>
      </c>
      <c r="B73" s="967" t="s">
        <v>589</v>
      </c>
      <c r="C73" s="968"/>
      <c r="D73" s="968"/>
      <c r="E73" s="968"/>
      <c r="F73" s="968"/>
      <c r="G73" s="968"/>
      <c r="H73" s="968"/>
      <c r="I73" s="968"/>
      <c r="J73" s="968"/>
      <c r="K73" s="968"/>
      <c r="L73" s="968"/>
      <c r="M73" s="968"/>
      <c r="N73" s="968"/>
      <c r="O73" s="968"/>
      <c r="P73" s="969"/>
      <c r="Q73" s="970">
        <v>438691</v>
      </c>
      <c r="R73" s="920"/>
      <c r="S73" s="920"/>
      <c r="T73" s="920"/>
      <c r="U73" s="920"/>
      <c r="V73" s="920">
        <v>428211</v>
      </c>
      <c r="W73" s="920"/>
      <c r="X73" s="920"/>
      <c r="Y73" s="920"/>
      <c r="Z73" s="920"/>
      <c r="AA73" s="920">
        <v>10481</v>
      </c>
      <c r="AB73" s="920"/>
      <c r="AC73" s="920"/>
      <c r="AD73" s="920"/>
      <c r="AE73" s="920"/>
      <c r="AF73" s="920">
        <v>10481</v>
      </c>
      <c r="AG73" s="920"/>
      <c r="AH73" s="920"/>
      <c r="AI73" s="920"/>
      <c r="AJ73" s="920"/>
      <c r="AK73" s="921">
        <v>1023</v>
      </c>
      <c r="AL73" s="922"/>
      <c r="AM73" s="922"/>
      <c r="AN73" s="922"/>
      <c r="AO73" s="919"/>
      <c r="AP73" s="921" t="s">
        <v>600</v>
      </c>
      <c r="AQ73" s="922"/>
      <c r="AR73" s="922"/>
      <c r="AS73" s="922"/>
      <c r="AT73" s="919"/>
      <c r="AU73" s="921" t="s">
        <v>600</v>
      </c>
      <c r="AV73" s="922"/>
      <c r="AW73" s="922"/>
      <c r="AX73" s="922"/>
      <c r="AY73" s="919"/>
      <c r="AZ73" s="971"/>
      <c r="BA73" s="971"/>
      <c r="BB73" s="971"/>
      <c r="BC73" s="971"/>
      <c r="BD73" s="972"/>
      <c r="BE73" s="266"/>
      <c r="BF73" s="266"/>
      <c r="BG73" s="266"/>
      <c r="BH73" s="266"/>
      <c r="BI73" s="266"/>
      <c r="BJ73" s="266"/>
      <c r="BK73" s="266"/>
      <c r="BL73" s="266"/>
      <c r="BM73" s="266"/>
      <c r="BN73" s="266"/>
      <c r="BO73" s="266"/>
      <c r="BP73" s="266"/>
      <c r="BQ73" s="263">
        <v>67</v>
      </c>
      <c r="BR73" s="268"/>
      <c r="BS73" s="957"/>
      <c r="BT73" s="958"/>
      <c r="BU73" s="958"/>
      <c r="BV73" s="958"/>
      <c r="BW73" s="958"/>
      <c r="BX73" s="958"/>
      <c r="BY73" s="958"/>
      <c r="BZ73" s="958"/>
      <c r="CA73" s="958"/>
      <c r="CB73" s="958"/>
      <c r="CC73" s="958"/>
      <c r="CD73" s="958"/>
      <c r="CE73" s="958"/>
      <c r="CF73" s="958"/>
      <c r="CG73" s="959"/>
      <c r="CH73" s="954"/>
      <c r="CI73" s="955"/>
      <c r="CJ73" s="955"/>
      <c r="CK73" s="955"/>
      <c r="CL73" s="956"/>
      <c r="CM73" s="954"/>
      <c r="CN73" s="955"/>
      <c r="CO73" s="955"/>
      <c r="CP73" s="955"/>
      <c r="CQ73" s="956"/>
      <c r="CR73" s="954"/>
      <c r="CS73" s="955"/>
      <c r="CT73" s="955"/>
      <c r="CU73" s="955"/>
      <c r="CV73" s="956"/>
      <c r="CW73" s="954"/>
      <c r="CX73" s="955"/>
      <c r="CY73" s="955"/>
      <c r="CZ73" s="955"/>
      <c r="DA73" s="956"/>
      <c r="DB73" s="954"/>
      <c r="DC73" s="955"/>
      <c r="DD73" s="955"/>
      <c r="DE73" s="955"/>
      <c r="DF73" s="956"/>
      <c r="DG73" s="954"/>
      <c r="DH73" s="955"/>
      <c r="DI73" s="955"/>
      <c r="DJ73" s="955"/>
      <c r="DK73" s="956"/>
      <c r="DL73" s="954"/>
      <c r="DM73" s="955"/>
      <c r="DN73" s="955"/>
      <c r="DO73" s="955"/>
      <c r="DP73" s="956"/>
      <c r="DQ73" s="954"/>
      <c r="DR73" s="955"/>
      <c r="DS73" s="955"/>
      <c r="DT73" s="955"/>
      <c r="DU73" s="956"/>
      <c r="DV73" s="951"/>
      <c r="DW73" s="952"/>
      <c r="DX73" s="952"/>
      <c r="DY73" s="952"/>
      <c r="DZ73" s="953"/>
      <c r="EA73" s="247"/>
    </row>
    <row r="74" spans="1:131" s="248" customFormat="1" ht="26.25" customHeight="1" x14ac:dyDescent="0.15">
      <c r="A74" s="262">
        <v>7</v>
      </c>
      <c r="B74" s="967" t="s">
        <v>590</v>
      </c>
      <c r="C74" s="968"/>
      <c r="D74" s="968"/>
      <c r="E74" s="968"/>
      <c r="F74" s="968"/>
      <c r="G74" s="968"/>
      <c r="H74" s="968"/>
      <c r="I74" s="968"/>
      <c r="J74" s="968"/>
      <c r="K74" s="968"/>
      <c r="L74" s="968"/>
      <c r="M74" s="968"/>
      <c r="N74" s="968"/>
      <c r="O74" s="968"/>
      <c r="P74" s="969"/>
      <c r="Q74" s="970">
        <v>316</v>
      </c>
      <c r="R74" s="920"/>
      <c r="S74" s="920"/>
      <c r="T74" s="920"/>
      <c r="U74" s="920"/>
      <c r="V74" s="920">
        <v>304</v>
      </c>
      <c r="W74" s="920"/>
      <c r="X74" s="920"/>
      <c r="Y74" s="920"/>
      <c r="Z74" s="920"/>
      <c r="AA74" s="920">
        <v>12</v>
      </c>
      <c r="AB74" s="920"/>
      <c r="AC74" s="920"/>
      <c r="AD74" s="920"/>
      <c r="AE74" s="920"/>
      <c r="AF74" s="920">
        <v>12</v>
      </c>
      <c r="AG74" s="920"/>
      <c r="AH74" s="920"/>
      <c r="AI74" s="920"/>
      <c r="AJ74" s="920"/>
      <c r="AK74" s="920">
        <v>6</v>
      </c>
      <c r="AL74" s="920"/>
      <c r="AM74" s="920"/>
      <c r="AN74" s="920"/>
      <c r="AO74" s="920"/>
      <c r="AP74" s="921" t="s">
        <v>600</v>
      </c>
      <c r="AQ74" s="922"/>
      <c r="AR74" s="922"/>
      <c r="AS74" s="922"/>
      <c r="AT74" s="919"/>
      <c r="AU74" s="921" t="s">
        <v>600</v>
      </c>
      <c r="AV74" s="922"/>
      <c r="AW74" s="922"/>
      <c r="AX74" s="922"/>
      <c r="AY74" s="919"/>
      <c r="AZ74" s="971"/>
      <c r="BA74" s="971"/>
      <c r="BB74" s="971"/>
      <c r="BC74" s="971"/>
      <c r="BD74" s="972"/>
      <c r="BE74" s="266"/>
      <c r="BF74" s="266"/>
      <c r="BG74" s="266"/>
      <c r="BH74" s="266"/>
      <c r="BI74" s="266"/>
      <c r="BJ74" s="266"/>
      <c r="BK74" s="266"/>
      <c r="BL74" s="266"/>
      <c r="BM74" s="266"/>
      <c r="BN74" s="266"/>
      <c r="BO74" s="266"/>
      <c r="BP74" s="266"/>
      <c r="BQ74" s="263">
        <v>68</v>
      </c>
      <c r="BR74" s="268"/>
      <c r="BS74" s="957"/>
      <c r="BT74" s="958"/>
      <c r="BU74" s="958"/>
      <c r="BV74" s="958"/>
      <c r="BW74" s="958"/>
      <c r="BX74" s="958"/>
      <c r="BY74" s="958"/>
      <c r="BZ74" s="958"/>
      <c r="CA74" s="958"/>
      <c r="CB74" s="958"/>
      <c r="CC74" s="958"/>
      <c r="CD74" s="958"/>
      <c r="CE74" s="958"/>
      <c r="CF74" s="958"/>
      <c r="CG74" s="959"/>
      <c r="CH74" s="954"/>
      <c r="CI74" s="955"/>
      <c r="CJ74" s="955"/>
      <c r="CK74" s="955"/>
      <c r="CL74" s="956"/>
      <c r="CM74" s="954"/>
      <c r="CN74" s="955"/>
      <c r="CO74" s="955"/>
      <c r="CP74" s="955"/>
      <c r="CQ74" s="956"/>
      <c r="CR74" s="954"/>
      <c r="CS74" s="955"/>
      <c r="CT74" s="955"/>
      <c r="CU74" s="955"/>
      <c r="CV74" s="956"/>
      <c r="CW74" s="954"/>
      <c r="CX74" s="955"/>
      <c r="CY74" s="955"/>
      <c r="CZ74" s="955"/>
      <c r="DA74" s="956"/>
      <c r="DB74" s="954"/>
      <c r="DC74" s="955"/>
      <c r="DD74" s="955"/>
      <c r="DE74" s="955"/>
      <c r="DF74" s="956"/>
      <c r="DG74" s="954"/>
      <c r="DH74" s="955"/>
      <c r="DI74" s="955"/>
      <c r="DJ74" s="955"/>
      <c r="DK74" s="956"/>
      <c r="DL74" s="954"/>
      <c r="DM74" s="955"/>
      <c r="DN74" s="955"/>
      <c r="DO74" s="955"/>
      <c r="DP74" s="956"/>
      <c r="DQ74" s="954"/>
      <c r="DR74" s="955"/>
      <c r="DS74" s="955"/>
      <c r="DT74" s="955"/>
      <c r="DU74" s="956"/>
      <c r="DV74" s="951"/>
      <c r="DW74" s="952"/>
      <c r="DX74" s="952"/>
      <c r="DY74" s="952"/>
      <c r="DZ74" s="953"/>
      <c r="EA74" s="247"/>
    </row>
    <row r="75" spans="1:131" s="248" customFormat="1" ht="26.25" customHeight="1" x14ac:dyDescent="0.15">
      <c r="A75" s="262">
        <v>8</v>
      </c>
      <c r="B75" s="967" t="s">
        <v>591</v>
      </c>
      <c r="C75" s="968"/>
      <c r="D75" s="968"/>
      <c r="E75" s="968"/>
      <c r="F75" s="968"/>
      <c r="G75" s="968"/>
      <c r="H75" s="968"/>
      <c r="I75" s="968"/>
      <c r="J75" s="968"/>
      <c r="K75" s="968"/>
      <c r="L75" s="968"/>
      <c r="M75" s="968"/>
      <c r="N75" s="968"/>
      <c r="O75" s="968"/>
      <c r="P75" s="969"/>
      <c r="Q75" s="973">
        <v>16726</v>
      </c>
      <c r="R75" s="922"/>
      <c r="S75" s="922"/>
      <c r="T75" s="922"/>
      <c r="U75" s="919"/>
      <c r="V75" s="921">
        <v>17120</v>
      </c>
      <c r="W75" s="922"/>
      <c r="X75" s="922"/>
      <c r="Y75" s="922"/>
      <c r="Z75" s="919"/>
      <c r="AA75" s="921">
        <v>-394</v>
      </c>
      <c r="AB75" s="922"/>
      <c r="AC75" s="922"/>
      <c r="AD75" s="922"/>
      <c r="AE75" s="919"/>
      <c r="AF75" s="921">
        <v>3008</v>
      </c>
      <c r="AG75" s="922"/>
      <c r="AH75" s="922"/>
      <c r="AI75" s="922"/>
      <c r="AJ75" s="919"/>
      <c r="AK75" s="921">
        <v>1008</v>
      </c>
      <c r="AL75" s="922"/>
      <c r="AM75" s="922"/>
      <c r="AN75" s="922"/>
      <c r="AO75" s="919"/>
      <c r="AP75" s="921">
        <v>16970</v>
      </c>
      <c r="AQ75" s="922"/>
      <c r="AR75" s="922"/>
      <c r="AS75" s="922"/>
      <c r="AT75" s="919"/>
      <c r="AU75" s="921">
        <v>3564</v>
      </c>
      <c r="AV75" s="922"/>
      <c r="AW75" s="922"/>
      <c r="AX75" s="922"/>
      <c r="AY75" s="919"/>
      <c r="AZ75" s="971"/>
      <c r="BA75" s="971"/>
      <c r="BB75" s="971"/>
      <c r="BC75" s="971"/>
      <c r="BD75" s="972"/>
      <c r="BE75" s="266"/>
      <c r="BF75" s="266"/>
      <c r="BG75" s="266"/>
      <c r="BH75" s="266"/>
      <c r="BI75" s="266"/>
      <c r="BJ75" s="266"/>
      <c r="BK75" s="266"/>
      <c r="BL75" s="266"/>
      <c r="BM75" s="266"/>
      <c r="BN75" s="266"/>
      <c r="BO75" s="266"/>
      <c r="BP75" s="266"/>
      <c r="BQ75" s="263">
        <v>69</v>
      </c>
      <c r="BR75" s="268"/>
      <c r="BS75" s="957"/>
      <c r="BT75" s="958"/>
      <c r="BU75" s="958"/>
      <c r="BV75" s="958"/>
      <c r="BW75" s="958"/>
      <c r="BX75" s="958"/>
      <c r="BY75" s="958"/>
      <c r="BZ75" s="958"/>
      <c r="CA75" s="958"/>
      <c r="CB75" s="958"/>
      <c r="CC75" s="958"/>
      <c r="CD75" s="958"/>
      <c r="CE75" s="958"/>
      <c r="CF75" s="958"/>
      <c r="CG75" s="959"/>
      <c r="CH75" s="954"/>
      <c r="CI75" s="955"/>
      <c r="CJ75" s="955"/>
      <c r="CK75" s="955"/>
      <c r="CL75" s="956"/>
      <c r="CM75" s="954"/>
      <c r="CN75" s="955"/>
      <c r="CO75" s="955"/>
      <c r="CP75" s="955"/>
      <c r="CQ75" s="956"/>
      <c r="CR75" s="954"/>
      <c r="CS75" s="955"/>
      <c r="CT75" s="955"/>
      <c r="CU75" s="955"/>
      <c r="CV75" s="956"/>
      <c r="CW75" s="954"/>
      <c r="CX75" s="955"/>
      <c r="CY75" s="955"/>
      <c r="CZ75" s="955"/>
      <c r="DA75" s="956"/>
      <c r="DB75" s="954"/>
      <c r="DC75" s="955"/>
      <c r="DD75" s="955"/>
      <c r="DE75" s="955"/>
      <c r="DF75" s="956"/>
      <c r="DG75" s="954"/>
      <c r="DH75" s="955"/>
      <c r="DI75" s="955"/>
      <c r="DJ75" s="955"/>
      <c r="DK75" s="956"/>
      <c r="DL75" s="954"/>
      <c r="DM75" s="955"/>
      <c r="DN75" s="955"/>
      <c r="DO75" s="955"/>
      <c r="DP75" s="956"/>
      <c r="DQ75" s="954"/>
      <c r="DR75" s="955"/>
      <c r="DS75" s="955"/>
      <c r="DT75" s="955"/>
      <c r="DU75" s="956"/>
      <c r="DV75" s="951"/>
      <c r="DW75" s="952"/>
      <c r="DX75" s="952"/>
      <c r="DY75" s="952"/>
      <c r="DZ75" s="953"/>
      <c r="EA75" s="247"/>
    </row>
    <row r="76" spans="1:131" s="248" customFormat="1" ht="26.25" customHeight="1" x14ac:dyDescent="0.15">
      <c r="A76" s="262">
        <v>9</v>
      </c>
      <c r="B76" s="967"/>
      <c r="C76" s="968"/>
      <c r="D76" s="968"/>
      <c r="E76" s="968"/>
      <c r="F76" s="968"/>
      <c r="G76" s="968"/>
      <c r="H76" s="968"/>
      <c r="I76" s="968"/>
      <c r="J76" s="968"/>
      <c r="K76" s="968"/>
      <c r="L76" s="968"/>
      <c r="M76" s="968"/>
      <c r="N76" s="968"/>
      <c r="O76" s="968"/>
      <c r="P76" s="969"/>
      <c r="Q76" s="973"/>
      <c r="R76" s="922"/>
      <c r="S76" s="922"/>
      <c r="T76" s="922"/>
      <c r="U76" s="919"/>
      <c r="V76" s="921"/>
      <c r="W76" s="922"/>
      <c r="X76" s="922"/>
      <c r="Y76" s="922"/>
      <c r="Z76" s="919"/>
      <c r="AA76" s="921"/>
      <c r="AB76" s="922"/>
      <c r="AC76" s="922"/>
      <c r="AD76" s="922"/>
      <c r="AE76" s="919"/>
      <c r="AF76" s="921"/>
      <c r="AG76" s="922"/>
      <c r="AH76" s="922"/>
      <c r="AI76" s="922"/>
      <c r="AJ76" s="919"/>
      <c r="AK76" s="921"/>
      <c r="AL76" s="922"/>
      <c r="AM76" s="922"/>
      <c r="AN76" s="922"/>
      <c r="AO76" s="919"/>
      <c r="AP76" s="921"/>
      <c r="AQ76" s="922"/>
      <c r="AR76" s="922"/>
      <c r="AS76" s="922"/>
      <c r="AT76" s="919"/>
      <c r="AU76" s="921"/>
      <c r="AV76" s="922"/>
      <c r="AW76" s="922"/>
      <c r="AX76" s="922"/>
      <c r="AY76" s="919"/>
      <c r="AZ76" s="971"/>
      <c r="BA76" s="971"/>
      <c r="BB76" s="971"/>
      <c r="BC76" s="971"/>
      <c r="BD76" s="972"/>
      <c r="BE76" s="266"/>
      <c r="BF76" s="266"/>
      <c r="BG76" s="266"/>
      <c r="BH76" s="266"/>
      <c r="BI76" s="266"/>
      <c r="BJ76" s="266"/>
      <c r="BK76" s="266"/>
      <c r="BL76" s="266"/>
      <c r="BM76" s="266"/>
      <c r="BN76" s="266"/>
      <c r="BO76" s="266"/>
      <c r="BP76" s="266"/>
      <c r="BQ76" s="263">
        <v>70</v>
      </c>
      <c r="BR76" s="268"/>
      <c r="BS76" s="957"/>
      <c r="BT76" s="958"/>
      <c r="BU76" s="958"/>
      <c r="BV76" s="958"/>
      <c r="BW76" s="958"/>
      <c r="BX76" s="958"/>
      <c r="BY76" s="958"/>
      <c r="BZ76" s="958"/>
      <c r="CA76" s="958"/>
      <c r="CB76" s="958"/>
      <c r="CC76" s="958"/>
      <c r="CD76" s="958"/>
      <c r="CE76" s="958"/>
      <c r="CF76" s="958"/>
      <c r="CG76" s="959"/>
      <c r="CH76" s="954"/>
      <c r="CI76" s="955"/>
      <c r="CJ76" s="955"/>
      <c r="CK76" s="955"/>
      <c r="CL76" s="956"/>
      <c r="CM76" s="954"/>
      <c r="CN76" s="955"/>
      <c r="CO76" s="955"/>
      <c r="CP76" s="955"/>
      <c r="CQ76" s="956"/>
      <c r="CR76" s="954"/>
      <c r="CS76" s="955"/>
      <c r="CT76" s="955"/>
      <c r="CU76" s="955"/>
      <c r="CV76" s="956"/>
      <c r="CW76" s="954"/>
      <c r="CX76" s="955"/>
      <c r="CY76" s="955"/>
      <c r="CZ76" s="955"/>
      <c r="DA76" s="956"/>
      <c r="DB76" s="954"/>
      <c r="DC76" s="955"/>
      <c r="DD76" s="955"/>
      <c r="DE76" s="955"/>
      <c r="DF76" s="956"/>
      <c r="DG76" s="954"/>
      <c r="DH76" s="955"/>
      <c r="DI76" s="955"/>
      <c r="DJ76" s="955"/>
      <c r="DK76" s="956"/>
      <c r="DL76" s="954"/>
      <c r="DM76" s="955"/>
      <c r="DN76" s="955"/>
      <c r="DO76" s="955"/>
      <c r="DP76" s="956"/>
      <c r="DQ76" s="954"/>
      <c r="DR76" s="955"/>
      <c r="DS76" s="955"/>
      <c r="DT76" s="955"/>
      <c r="DU76" s="956"/>
      <c r="DV76" s="951"/>
      <c r="DW76" s="952"/>
      <c r="DX76" s="952"/>
      <c r="DY76" s="952"/>
      <c r="DZ76" s="953"/>
      <c r="EA76" s="247"/>
    </row>
    <row r="77" spans="1:131" s="248" customFormat="1" ht="26.25" customHeight="1" x14ac:dyDescent="0.15">
      <c r="A77" s="262">
        <v>10</v>
      </c>
      <c r="B77" s="967"/>
      <c r="C77" s="968"/>
      <c r="D77" s="968"/>
      <c r="E77" s="968"/>
      <c r="F77" s="968"/>
      <c r="G77" s="968"/>
      <c r="H77" s="968"/>
      <c r="I77" s="968"/>
      <c r="J77" s="968"/>
      <c r="K77" s="968"/>
      <c r="L77" s="968"/>
      <c r="M77" s="968"/>
      <c r="N77" s="968"/>
      <c r="O77" s="968"/>
      <c r="P77" s="969"/>
      <c r="Q77" s="973"/>
      <c r="R77" s="922"/>
      <c r="S77" s="922"/>
      <c r="T77" s="922"/>
      <c r="U77" s="919"/>
      <c r="V77" s="921"/>
      <c r="W77" s="922"/>
      <c r="X77" s="922"/>
      <c r="Y77" s="922"/>
      <c r="Z77" s="919"/>
      <c r="AA77" s="921"/>
      <c r="AB77" s="922"/>
      <c r="AC77" s="922"/>
      <c r="AD77" s="922"/>
      <c r="AE77" s="919"/>
      <c r="AF77" s="921"/>
      <c r="AG77" s="922"/>
      <c r="AH77" s="922"/>
      <c r="AI77" s="922"/>
      <c r="AJ77" s="919"/>
      <c r="AK77" s="921"/>
      <c r="AL77" s="922"/>
      <c r="AM77" s="922"/>
      <c r="AN77" s="922"/>
      <c r="AO77" s="919"/>
      <c r="AP77" s="921"/>
      <c r="AQ77" s="922"/>
      <c r="AR77" s="922"/>
      <c r="AS77" s="922"/>
      <c r="AT77" s="919"/>
      <c r="AU77" s="921"/>
      <c r="AV77" s="922"/>
      <c r="AW77" s="922"/>
      <c r="AX77" s="922"/>
      <c r="AY77" s="919"/>
      <c r="AZ77" s="971"/>
      <c r="BA77" s="971"/>
      <c r="BB77" s="971"/>
      <c r="BC77" s="971"/>
      <c r="BD77" s="972"/>
      <c r="BE77" s="266"/>
      <c r="BF77" s="266"/>
      <c r="BG77" s="266"/>
      <c r="BH77" s="266"/>
      <c r="BI77" s="266"/>
      <c r="BJ77" s="266"/>
      <c r="BK77" s="266"/>
      <c r="BL77" s="266"/>
      <c r="BM77" s="266"/>
      <c r="BN77" s="266"/>
      <c r="BO77" s="266"/>
      <c r="BP77" s="266"/>
      <c r="BQ77" s="263">
        <v>71</v>
      </c>
      <c r="BR77" s="268"/>
      <c r="BS77" s="957"/>
      <c r="BT77" s="958"/>
      <c r="BU77" s="958"/>
      <c r="BV77" s="958"/>
      <c r="BW77" s="958"/>
      <c r="BX77" s="958"/>
      <c r="BY77" s="958"/>
      <c r="BZ77" s="958"/>
      <c r="CA77" s="958"/>
      <c r="CB77" s="958"/>
      <c r="CC77" s="958"/>
      <c r="CD77" s="958"/>
      <c r="CE77" s="958"/>
      <c r="CF77" s="958"/>
      <c r="CG77" s="959"/>
      <c r="CH77" s="954"/>
      <c r="CI77" s="955"/>
      <c r="CJ77" s="955"/>
      <c r="CK77" s="955"/>
      <c r="CL77" s="956"/>
      <c r="CM77" s="954"/>
      <c r="CN77" s="955"/>
      <c r="CO77" s="955"/>
      <c r="CP77" s="955"/>
      <c r="CQ77" s="956"/>
      <c r="CR77" s="954"/>
      <c r="CS77" s="955"/>
      <c r="CT77" s="955"/>
      <c r="CU77" s="955"/>
      <c r="CV77" s="956"/>
      <c r="CW77" s="954"/>
      <c r="CX77" s="955"/>
      <c r="CY77" s="955"/>
      <c r="CZ77" s="955"/>
      <c r="DA77" s="956"/>
      <c r="DB77" s="954"/>
      <c r="DC77" s="955"/>
      <c r="DD77" s="955"/>
      <c r="DE77" s="955"/>
      <c r="DF77" s="956"/>
      <c r="DG77" s="954"/>
      <c r="DH77" s="955"/>
      <c r="DI77" s="955"/>
      <c r="DJ77" s="955"/>
      <c r="DK77" s="956"/>
      <c r="DL77" s="954"/>
      <c r="DM77" s="955"/>
      <c r="DN77" s="955"/>
      <c r="DO77" s="955"/>
      <c r="DP77" s="956"/>
      <c r="DQ77" s="954"/>
      <c r="DR77" s="955"/>
      <c r="DS77" s="955"/>
      <c r="DT77" s="955"/>
      <c r="DU77" s="956"/>
      <c r="DV77" s="951"/>
      <c r="DW77" s="952"/>
      <c r="DX77" s="952"/>
      <c r="DY77" s="952"/>
      <c r="DZ77" s="953"/>
      <c r="EA77" s="247"/>
    </row>
    <row r="78" spans="1:131" s="248" customFormat="1" ht="26.25" customHeight="1" x14ac:dyDescent="0.15">
      <c r="A78" s="262">
        <v>11</v>
      </c>
      <c r="B78" s="967"/>
      <c r="C78" s="968"/>
      <c r="D78" s="968"/>
      <c r="E78" s="968"/>
      <c r="F78" s="968"/>
      <c r="G78" s="968"/>
      <c r="H78" s="968"/>
      <c r="I78" s="968"/>
      <c r="J78" s="968"/>
      <c r="K78" s="968"/>
      <c r="L78" s="968"/>
      <c r="M78" s="968"/>
      <c r="N78" s="968"/>
      <c r="O78" s="968"/>
      <c r="P78" s="969"/>
      <c r="Q78" s="970"/>
      <c r="R78" s="920"/>
      <c r="S78" s="920"/>
      <c r="T78" s="920"/>
      <c r="U78" s="920"/>
      <c r="V78" s="920"/>
      <c r="W78" s="920"/>
      <c r="X78" s="920"/>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0"/>
      <c r="AY78" s="920"/>
      <c r="AZ78" s="971"/>
      <c r="BA78" s="971"/>
      <c r="BB78" s="971"/>
      <c r="BC78" s="971"/>
      <c r="BD78" s="972"/>
      <c r="BE78" s="266"/>
      <c r="BF78" s="266"/>
      <c r="BG78" s="266"/>
      <c r="BH78" s="266"/>
      <c r="BI78" s="266"/>
      <c r="BJ78" s="269"/>
      <c r="BK78" s="269"/>
      <c r="BL78" s="269"/>
      <c r="BM78" s="269"/>
      <c r="BN78" s="269"/>
      <c r="BO78" s="266"/>
      <c r="BP78" s="266"/>
      <c r="BQ78" s="263">
        <v>72</v>
      </c>
      <c r="BR78" s="268"/>
      <c r="BS78" s="957"/>
      <c r="BT78" s="958"/>
      <c r="BU78" s="958"/>
      <c r="BV78" s="958"/>
      <c r="BW78" s="958"/>
      <c r="BX78" s="958"/>
      <c r="BY78" s="958"/>
      <c r="BZ78" s="958"/>
      <c r="CA78" s="958"/>
      <c r="CB78" s="958"/>
      <c r="CC78" s="958"/>
      <c r="CD78" s="958"/>
      <c r="CE78" s="958"/>
      <c r="CF78" s="958"/>
      <c r="CG78" s="959"/>
      <c r="CH78" s="954"/>
      <c r="CI78" s="955"/>
      <c r="CJ78" s="955"/>
      <c r="CK78" s="955"/>
      <c r="CL78" s="956"/>
      <c r="CM78" s="954"/>
      <c r="CN78" s="955"/>
      <c r="CO78" s="955"/>
      <c r="CP78" s="955"/>
      <c r="CQ78" s="956"/>
      <c r="CR78" s="954"/>
      <c r="CS78" s="955"/>
      <c r="CT78" s="955"/>
      <c r="CU78" s="955"/>
      <c r="CV78" s="956"/>
      <c r="CW78" s="954"/>
      <c r="CX78" s="955"/>
      <c r="CY78" s="955"/>
      <c r="CZ78" s="955"/>
      <c r="DA78" s="956"/>
      <c r="DB78" s="954"/>
      <c r="DC78" s="955"/>
      <c r="DD78" s="955"/>
      <c r="DE78" s="955"/>
      <c r="DF78" s="956"/>
      <c r="DG78" s="954"/>
      <c r="DH78" s="955"/>
      <c r="DI78" s="955"/>
      <c r="DJ78" s="955"/>
      <c r="DK78" s="956"/>
      <c r="DL78" s="954"/>
      <c r="DM78" s="955"/>
      <c r="DN78" s="955"/>
      <c r="DO78" s="955"/>
      <c r="DP78" s="956"/>
      <c r="DQ78" s="954"/>
      <c r="DR78" s="955"/>
      <c r="DS78" s="955"/>
      <c r="DT78" s="955"/>
      <c r="DU78" s="956"/>
      <c r="DV78" s="951"/>
      <c r="DW78" s="952"/>
      <c r="DX78" s="952"/>
      <c r="DY78" s="952"/>
      <c r="DZ78" s="953"/>
      <c r="EA78" s="247"/>
    </row>
    <row r="79" spans="1:131" s="248" customFormat="1" ht="26.25" customHeight="1" x14ac:dyDescent="0.15">
      <c r="A79" s="262">
        <v>12</v>
      </c>
      <c r="B79" s="967"/>
      <c r="C79" s="968"/>
      <c r="D79" s="968"/>
      <c r="E79" s="968"/>
      <c r="F79" s="968"/>
      <c r="G79" s="968"/>
      <c r="H79" s="968"/>
      <c r="I79" s="968"/>
      <c r="J79" s="968"/>
      <c r="K79" s="968"/>
      <c r="L79" s="968"/>
      <c r="M79" s="968"/>
      <c r="N79" s="968"/>
      <c r="O79" s="968"/>
      <c r="P79" s="969"/>
      <c r="Q79" s="970"/>
      <c r="R79" s="920"/>
      <c r="S79" s="920"/>
      <c r="T79" s="920"/>
      <c r="U79" s="920"/>
      <c r="V79" s="920"/>
      <c r="W79" s="920"/>
      <c r="X79" s="920"/>
      <c r="Y79" s="920"/>
      <c r="Z79" s="920"/>
      <c r="AA79" s="920"/>
      <c r="AB79" s="920"/>
      <c r="AC79" s="920"/>
      <c r="AD79" s="920"/>
      <c r="AE79" s="920"/>
      <c r="AF79" s="920"/>
      <c r="AG79" s="920"/>
      <c r="AH79" s="920"/>
      <c r="AI79" s="920"/>
      <c r="AJ79" s="920"/>
      <c r="AK79" s="920"/>
      <c r="AL79" s="920"/>
      <c r="AM79" s="920"/>
      <c r="AN79" s="920"/>
      <c r="AO79" s="920"/>
      <c r="AP79" s="920"/>
      <c r="AQ79" s="920"/>
      <c r="AR79" s="920"/>
      <c r="AS79" s="920"/>
      <c r="AT79" s="920"/>
      <c r="AU79" s="920"/>
      <c r="AV79" s="920"/>
      <c r="AW79" s="920"/>
      <c r="AX79" s="920"/>
      <c r="AY79" s="920"/>
      <c r="AZ79" s="971"/>
      <c r="BA79" s="971"/>
      <c r="BB79" s="971"/>
      <c r="BC79" s="971"/>
      <c r="BD79" s="972"/>
      <c r="BE79" s="266"/>
      <c r="BF79" s="266"/>
      <c r="BG79" s="266"/>
      <c r="BH79" s="266"/>
      <c r="BI79" s="266"/>
      <c r="BJ79" s="269"/>
      <c r="BK79" s="269"/>
      <c r="BL79" s="269"/>
      <c r="BM79" s="269"/>
      <c r="BN79" s="269"/>
      <c r="BO79" s="266"/>
      <c r="BP79" s="266"/>
      <c r="BQ79" s="263">
        <v>73</v>
      </c>
      <c r="BR79" s="268"/>
      <c r="BS79" s="957"/>
      <c r="BT79" s="958"/>
      <c r="BU79" s="958"/>
      <c r="BV79" s="958"/>
      <c r="BW79" s="958"/>
      <c r="BX79" s="958"/>
      <c r="BY79" s="958"/>
      <c r="BZ79" s="958"/>
      <c r="CA79" s="958"/>
      <c r="CB79" s="958"/>
      <c r="CC79" s="958"/>
      <c r="CD79" s="958"/>
      <c r="CE79" s="958"/>
      <c r="CF79" s="958"/>
      <c r="CG79" s="959"/>
      <c r="CH79" s="954"/>
      <c r="CI79" s="955"/>
      <c r="CJ79" s="955"/>
      <c r="CK79" s="955"/>
      <c r="CL79" s="956"/>
      <c r="CM79" s="954"/>
      <c r="CN79" s="955"/>
      <c r="CO79" s="955"/>
      <c r="CP79" s="955"/>
      <c r="CQ79" s="956"/>
      <c r="CR79" s="954"/>
      <c r="CS79" s="955"/>
      <c r="CT79" s="955"/>
      <c r="CU79" s="955"/>
      <c r="CV79" s="956"/>
      <c r="CW79" s="954"/>
      <c r="CX79" s="955"/>
      <c r="CY79" s="955"/>
      <c r="CZ79" s="955"/>
      <c r="DA79" s="956"/>
      <c r="DB79" s="954"/>
      <c r="DC79" s="955"/>
      <c r="DD79" s="955"/>
      <c r="DE79" s="955"/>
      <c r="DF79" s="956"/>
      <c r="DG79" s="954"/>
      <c r="DH79" s="955"/>
      <c r="DI79" s="955"/>
      <c r="DJ79" s="955"/>
      <c r="DK79" s="956"/>
      <c r="DL79" s="954"/>
      <c r="DM79" s="955"/>
      <c r="DN79" s="955"/>
      <c r="DO79" s="955"/>
      <c r="DP79" s="956"/>
      <c r="DQ79" s="954"/>
      <c r="DR79" s="955"/>
      <c r="DS79" s="955"/>
      <c r="DT79" s="955"/>
      <c r="DU79" s="956"/>
      <c r="DV79" s="951"/>
      <c r="DW79" s="952"/>
      <c r="DX79" s="952"/>
      <c r="DY79" s="952"/>
      <c r="DZ79" s="953"/>
      <c r="EA79" s="247"/>
    </row>
    <row r="80" spans="1:131" s="248" customFormat="1" ht="26.25" customHeight="1" x14ac:dyDescent="0.15">
      <c r="A80" s="262">
        <v>13</v>
      </c>
      <c r="B80" s="967"/>
      <c r="C80" s="968"/>
      <c r="D80" s="968"/>
      <c r="E80" s="968"/>
      <c r="F80" s="968"/>
      <c r="G80" s="968"/>
      <c r="H80" s="968"/>
      <c r="I80" s="968"/>
      <c r="J80" s="968"/>
      <c r="K80" s="968"/>
      <c r="L80" s="968"/>
      <c r="M80" s="968"/>
      <c r="N80" s="968"/>
      <c r="O80" s="968"/>
      <c r="P80" s="969"/>
      <c r="Q80" s="970"/>
      <c r="R80" s="920"/>
      <c r="S80" s="920"/>
      <c r="T80" s="920"/>
      <c r="U80" s="920"/>
      <c r="V80" s="920"/>
      <c r="W80" s="920"/>
      <c r="X80" s="920"/>
      <c r="Y80" s="920"/>
      <c r="Z80" s="920"/>
      <c r="AA80" s="920"/>
      <c r="AB80" s="920"/>
      <c r="AC80" s="920"/>
      <c r="AD80" s="920"/>
      <c r="AE80" s="920"/>
      <c r="AF80" s="920"/>
      <c r="AG80" s="920"/>
      <c r="AH80" s="920"/>
      <c r="AI80" s="920"/>
      <c r="AJ80" s="920"/>
      <c r="AK80" s="920"/>
      <c r="AL80" s="920"/>
      <c r="AM80" s="920"/>
      <c r="AN80" s="920"/>
      <c r="AO80" s="920"/>
      <c r="AP80" s="920"/>
      <c r="AQ80" s="920"/>
      <c r="AR80" s="920"/>
      <c r="AS80" s="920"/>
      <c r="AT80" s="920"/>
      <c r="AU80" s="920"/>
      <c r="AV80" s="920"/>
      <c r="AW80" s="920"/>
      <c r="AX80" s="920"/>
      <c r="AY80" s="920"/>
      <c r="AZ80" s="971"/>
      <c r="BA80" s="971"/>
      <c r="BB80" s="971"/>
      <c r="BC80" s="971"/>
      <c r="BD80" s="972"/>
      <c r="BE80" s="266"/>
      <c r="BF80" s="266"/>
      <c r="BG80" s="266"/>
      <c r="BH80" s="266"/>
      <c r="BI80" s="266"/>
      <c r="BJ80" s="266"/>
      <c r="BK80" s="266"/>
      <c r="BL80" s="266"/>
      <c r="BM80" s="266"/>
      <c r="BN80" s="266"/>
      <c r="BO80" s="266"/>
      <c r="BP80" s="266"/>
      <c r="BQ80" s="263">
        <v>74</v>
      </c>
      <c r="BR80" s="268"/>
      <c r="BS80" s="957"/>
      <c r="BT80" s="958"/>
      <c r="BU80" s="958"/>
      <c r="BV80" s="958"/>
      <c r="BW80" s="958"/>
      <c r="BX80" s="958"/>
      <c r="BY80" s="958"/>
      <c r="BZ80" s="958"/>
      <c r="CA80" s="958"/>
      <c r="CB80" s="958"/>
      <c r="CC80" s="958"/>
      <c r="CD80" s="958"/>
      <c r="CE80" s="958"/>
      <c r="CF80" s="958"/>
      <c r="CG80" s="959"/>
      <c r="CH80" s="954"/>
      <c r="CI80" s="955"/>
      <c r="CJ80" s="955"/>
      <c r="CK80" s="955"/>
      <c r="CL80" s="956"/>
      <c r="CM80" s="954"/>
      <c r="CN80" s="955"/>
      <c r="CO80" s="955"/>
      <c r="CP80" s="955"/>
      <c r="CQ80" s="956"/>
      <c r="CR80" s="954"/>
      <c r="CS80" s="955"/>
      <c r="CT80" s="955"/>
      <c r="CU80" s="955"/>
      <c r="CV80" s="956"/>
      <c r="CW80" s="954"/>
      <c r="CX80" s="955"/>
      <c r="CY80" s="955"/>
      <c r="CZ80" s="955"/>
      <c r="DA80" s="956"/>
      <c r="DB80" s="954"/>
      <c r="DC80" s="955"/>
      <c r="DD80" s="955"/>
      <c r="DE80" s="955"/>
      <c r="DF80" s="956"/>
      <c r="DG80" s="954"/>
      <c r="DH80" s="955"/>
      <c r="DI80" s="955"/>
      <c r="DJ80" s="955"/>
      <c r="DK80" s="956"/>
      <c r="DL80" s="954"/>
      <c r="DM80" s="955"/>
      <c r="DN80" s="955"/>
      <c r="DO80" s="955"/>
      <c r="DP80" s="956"/>
      <c r="DQ80" s="954"/>
      <c r="DR80" s="955"/>
      <c r="DS80" s="955"/>
      <c r="DT80" s="955"/>
      <c r="DU80" s="956"/>
      <c r="DV80" s="951"/>
      <c r="DW80" s="952"/>
      <c r="DX80" s="952"/>
      <c r="DY80" s="952"/>
      <c r="DZ80" s="953"/>
      <c r="EA80" s="247"/>
    </row>
    <row r="81" spans="1:131" s="248" customFormat="1" ht="26.25" customHeight="1" x14ac:dyDescent="0.15">
      <c r="A81" s="262">
        <v>14</v>
      </c>
      <c r="B81" s="967"/>
      <c r="C81" s="968"/>
      <c r="D81" s="968"/>
      <c r="E81" s="968"/>
      <c r="F81" s="968"/>
      <c r="G81" s="968"/>
      <c r="H81" s="968"/>
      <c r="I81" s="968"/>
      <c r="J81" s="968"/>
      <c r="K81" s="968"/>
      <c r="L81" s="968"/>
      <c r="M81" s="968"/>
      <c r="N81" s="968"/>
      <c r="O81" s="968"/>
      <c r="P81" s="969"/>
      <c r="Q81" s="970"/>
      <c r="R81" s="920"/>
      <c r="S81" s="920"/>
      <c r="T81" s="920"/>
      <c r="U81" s="920"/>
      <c r="V81" s="920"/>
      <c r="W81" s="920"/>
      <c r="X81" s="920"/>
      <c r="Y81" s="920"/>
      <c r="Z81" s="920"/>
      <c r="AA81" s="920"/>
      <c r="AB81" s="920"/>
      <c r="AC81" s="920"/>
      <c r="AD81" s="920"/>
      <c r="AE81" s="920"/>
      <c r="AF81" s="920"/>
      <c r="AG81" s="920"/>
      <c r="AH81" s="920"/>
      <c r="AI81" s="920"/>
      <c r="AJ81" s="920"/>
      <c r="AK81" s="920"/>
      <c r="AL81" s="920"/>
      <c r="AM81" s="920"/>
      <c r="AN81" s="920"/>
      <c r="AO81" s="920"/>
      <c r="AP81" s="920"/>
      <c r="AQ81" s="920"/>
      <c r="AR81" s="920"/>
      <c r="AS81" s="920"/>
      <c r="AT81" s="920"/>
      <c r="AU81" s="920"/>
      <c r="AV81" s="920"/>
      <c r="AW81" s="920"/>
      <c r="AX81" s="920"/>
      <c r="AY81" s="920"/>
      <c r="AZ81" s="971"/>
      <c r="BA81" s="971"/>
      <c r="BB81" s="971"/>
      <c r="BC81" s="971"/>
      <c r="BD81" s="972"/>
      <c r="BE81" s="266"/>
      <c r="BF81" s="266"/>
      <c r="BG81" s="266"/>
      <c r="BH81" s="266"/>
      <c r="BI81" s="266"/>
      <c r="BJ81" s="266"/>
      <c r="BK81" s="266"/>
      <c r="BL81" s="266"/>
      <c r="BM81" s="266"/>
      <c r="BN81" s="266"/>
      <c r="BO81" s="266"/>
      <c r="BP81" s="266"/>
      <c r="BQ81" s="263">
        <v>75</v>
      </c>
      <c r="BR81" s="268"/>
      <c r="BS81" s="957"/>
      <c r="BT81" s="958"/>
      <c r="BU81" s="958"/>
      <c r="BV81" s="958"/>
      <c r="BW81" s="958"/>
      <c r="BX81" s="958"/>
      <c r="BY81" s="958"/>
      <c r="BZ81" s="958"/>
      <c r="CA81" s="958"/>
      <c r="CB81" s="958"/>
      <c r="CC81" s="958"/>
      <c r="CD81" s="958"/>
      <c r="CE81" s="958"/>
      <c r="CF81" s="958"/>
      <c r="CG81" s="959"/>
      <c r="CH81" s="954"/>
      <c r="CI81" s="955"/>
      <c r="CJ81" s="955"/>
      <c r="CK81" s="955"/>
      <c r="CL81" s="956"/>
      <c r="CM81" s="954"/>
      <c r="CN81" s="955"/>
      <c r="CO81" s="955"/>
      <c r="CP81" s="955"/>
      <c r="CQ81" s="956"/>
      <c r="CR81" s="954"/>
      <c r="CS81" s="955"/>
      <c r="CT81" s="955"/>
      <c r="CU81" s="955"/>
      <c r="CV81" s="956"/>
      <c r="CW81" s="954"/>
      <c r="CX81" s="955"/>
      <c r="CY81" s="955"/>
      <c r="CZ81" s="955"/>
      <c r="DA81" s="956"/>
      <c r="DB81" s="954"/>
      <c r="DC81" s="955"/>
      <c r="DD81" s="955"/>
      <c r="DE81" s="955"/>
      <c r="DF81" s="956"/>
      <c r="DG81" s="954"/>
      <c r="DH81" s="955"/>
      <c r="DI81" s="955"/>
      <c r="DJ81" s="955"/>
      <c r="DK81" s="956"/>
      <c r="DL81" s="954"/>
      <c r="DM81" s="955"/>
      <c r="DN81" s="955"/>
      <c r="DO81" s="955"/>
      <c r="DP81" s="956"/>
      <c r="DQ81" s="954"/>
      <c r="DR81" s="955"/>
      <c r="DS81" s="955"/>
      <c r="DT81" s="955"/>
      <c r="DU81" s="956"/>
      <c r="DV81" s="951"/>
      <c r="DW81" s="952"/>
      <c r="DX81" s="952"/>
      <c r="DY81" s="952"/>
      <c r="DZ81" s="953"/>
      <c r="EA81" s="247"/>
    </row>
    <row r="82" spans="1:131" s="248" customFormat="1" ht="26.25" customHeight="1" x14ac:dyDescent="0.15">
      <c r="A82" s="262">
        <v>15</v>
      </c>
      <c r="B82" s="967"/>
      <c r="C82" s="968"/>
      <c r="D82" s="968"/>
      <c r="E82" s="968"/>
      <c r="F82" s="968"/>
      <c r="G82" s="968"/>
      <c r="H82" s="968"/>
      <c r="I82" s="968"/>
      <c r="J82" s="968"/>
      <c r="K82" s="968"/>
      <c r="L82" s="968"/>
      <c r="M82" s="968"/>
      <c r="N82" s="968"/>
      <c r="O82" s="968"/>
      <c r="P82" s="969"/>
      <c r="Q82" s="970"/>
      <c r="R82" s="920"/>
      <c r="S82" s="920"/>
      <c r="T82" s="920"/>
      <c r="U82" s="920"/>
      <c r="V82" s="920"/>
      <c r="W82" s="920"/>
      <c r="X82" s="920"/>
      <c r="Y82" s="920"/>
      <c r="Z82" s="920"/>
      <c r="AA82" s="920"/>
      <c r="AB82" s="920"/>
      <c r="AC82" s="920"/>
      <c r="AD82" s="920"/>
      <c r="AE82" s="920"/>
      <c r="AF82" s="920"/>
      <c r="AG82" s="920"/>
      <c r="AH82" s="920"/>
      <c r="AI82" s="920"/>
      <c r="AJ82" s="920"/>
      <c r="AK82" s="920"/>
      <c r="AL82" s="920"/>
      <c r="AM82" s="920"/>
      <c r="AN82" s="920"/>
      <c r="AO82" s="920"/>
      <c r="AP82" s="920"/>
      <c r="AQ82" s="920"/>
      <c r="AR82" s="920"/>
      <c r="AS82" s="920"/>
      <c r="AT82" s="920"/>
      <c r="AU82" s="920"/>
      <c r="AV82" s="920"/>
      <c r="AW82" s="920"/>
      <c r="AX82" s="920"/>
      <c r="AY82" s="920"/>
      <c r="AZ82" s="971"/>
      <c r="BA82" s="971"/>
      <c r="BB82" s="971"/>
      <c r="BC82" s="971"/>
      <c r="BD82" s="972"/>
      <c r="BE82" s="266"/>
      <c r="BF82" s="266"/>
      <c r="BG82" s="266"/>
      <c r="BH82" s="266"/>
      <c r="BI82" s="266"/>
      <c r="BJ82" s="266"/>
      <c r="BK82" s="266"/>
      <c r="BL82" s="266"/>
      <c r="BM82" s="266"/>
      <c r="BN82" s="266"/>
      <c r="BO82" s="266"/>
      <c r="BP82" s="266"/>
      <c r="BQ82" s="263">
        <v>76</v>
      </c>
      <c r="BR82" s="268"/>
      <c r="BS82" s="957"/>
      <c r="BT82" s="958"/>
      <c r="BU82" s="958"/>
      <c r="BV82" s="958"/>
      <c r="BW82" s="958"/>
      <c r="BX82" s="958"/>
      <c r="BY82" s="958"/>
      <c r="BZ82" s="958"/>
      <c r="CA82" s="958"/>
      <c r="CB82" s="958"/>
      <c r="CC82" s="958"/>
      <c r="CD82" s="958"/>
      <c r="CE82" s="958"/>
      <c r="CF82" s="958"/>
      <c r="CG82" s="959"/>
      <c r="CH82" s="954"/>
      <c r="CI82" s="955"/>
      <c r="CJ82" s="955"/>
      <c r="CK82" s="955"/>
      <c r="CL82" s="956"/>
      <c r="CM82" s="954"/>
      <c r="CN82" s="955"/>
      <c r="CO82" s="955"/>
      <c r="CP82" s="955"/>
      <c r="CQ82" s="956"/>
      <c r="CR82" s="954"/>
      <c r="CS82" s="955"/>
      <c r="CT82" s="955"/>
      <c r="CU82" s="955"/>
      <c r="CV82" s="956"/>
      <c r="CW82" s="954"/>
      <c r="CX82" s="955"/>
      <c r="CY82" s="955"/>
      <c r="CZ82" s="955"/>
      <c r="DA82" s="956"/>
      <c r="DB82" s="954"/>
      <c r="DC82" s="955"/>
      <c r="DD82" s="955"/>
      <c r="DE82" s="955"/>
      <c r="DF82" s="956"/>
      <c r="DG82" s="954"/>
      <c r="DH82" s="955"/>
      <c r="DI82" s="955"/>
      <c r="DJ82" s="955"/>
      <c r="DK82" s="956"/>
      <c r="DL82" s="954"/>
      <c r="DM82" s="955"/>
      <c r="DN82" s="955"/>
      <c r="DO82" s="955"/>
      <c r="DP82" s="956"/>
      <c r="DQ82" s="954"/>
      <c r="DR82" s="955"/>
      <c r="DS82" s="955"/>
      <c r="DT82" s="955"/>
      <c r="DU82" s="956"/>
      <c r="DV82" s="951"/>
      <c r="DW82" s="952"/>
      <c r="DX82" s="952"/>
      <c r="DY82" s="952"/>
      <c r="DZ82" s="953"/>
      <c r="EA82" s="247"/>
    </row>
    <row r="83" spans="1:131" s="248" customFormat="1" ht="26.25" customHeight="1" x14ac:dyDescent="0.15">
      <c r="A83" s="262">
        <v>16</v>
      </c>
      <c r="B83" s="967"/>
      <c r="C83" s="968"/>
      <c r="D83" s="968"/>
      <c r="E83" s="968"/>
      <c r="F83" s="968"/>
      <c r="G83" s="968"/>
      <c r="H83" s="968"/>
      <c r="I83" s="968"/>
      <c r="J83" s="968"/>
      <c r="K83" s="968"/>
      <c r="L83" s="968"/>
      <c r="M83" s="968"/>
      <c r="N83" s="968"/>
      <c r="O83" s="968"/>
      <c r="P83" s="969"/>
      <c r="Q83" s="970"/>
      <c r="R83" s="920"/>
      <c r="S83" s="920"/>
      <c r="T83" s="920"/>
      <c r="U83" s="920"/>
      <c r="V83" s="920"/>
      <c r="W83" s="920"/>
      <c r="X83" s="920"/>
      <c r="Y83" s="920"/>
      <c r="Z83" s="920"/>
      <c r="AA83" s="920"/>
      <c r="AB83" s="920"/>
      <c r="AC83" s="920"/>
      <c r="AD83" s="920"/>
      <c r="AE83" s="920"/>
      <c r="AF83" s="920"/>
      <c r="AG83" s="920"/>
      <c r="AH83" s="920"/>
      <c r="AI83" s="920"/>
      <c r="AJ83" s="920"/>
      <c r="AK83" s="920"/>
      <c r="AL83" s="920"/>
      <c r="AM83" s="920"/>
      <c r="AN83" s="920"/>
      <c r="AO83" s="920"/>
      <c r="AP83" s="920"/>
      <c r="AQ83" s="920"/>
      <c r="AR83" s="920"/>
      <c r="AS83" s="920"/>
      <c r="AT83" s="920"/>
      <c r="AU83" s="920"/>
      <c r="AV83" s="920"/>
      <c r="AW83" s="920"/>
      <c r="AX83" s="920"/>
      <c r="AY83" s="920"/>
      <c r="AZ83" s="971"/>
      <c r="BA83" s="971"/>
      <c r="BB83" s="971"/>
      <c r="BC83" s="971"/>
      <c r="BD83" s="972"/>
      <c r="BE83" s="266"/>
      <c r="BF83" s="266"/>
      <c r="BG83" s="266"/>
      <c r="BH83" s="266"/>
      <c r="BI83" s="266"/>
      <c r="BJ83" s="266"/>
      <c r="BK83" s="266"/>
      <c r="BL83" s="266"/>
      <c r="BM83" s="266"/>
      <c r="BN83" s="266"/>
      <c r="BO83" s="266"/>
      <c r="BP83" s="266"/>
      <c r="BQ83" s="263">
        <v>77</v>
      </c>
      <c r="BR83" s="268"/>
      <c r="BS83" s="957"/>
      <c r="BT83" s="958"/>
      <c r="BU83" s="958"/>
      <c r="BV83" s="958"/>
      <c r="BW83" s="958"/>
      <c r="BX83" s="958"/>
      <c r="BY83" s="958"/>
      <c r="BZ83" s="958"/>
      <c r="CA83" s="958"/>
      <c r="CB83" s="958"/>
      <c r="CC83" s="958"/>
      <c r="CD83" s="958"/>
      <c r="CE83" s="958"/>
      <c r="CF83" s="958"/>
      <c r="CG83" s="959"/>
      <c r="CH83" s="954"/>
      <c r="CI83" s="955"/>
      <c r="CJ83" s="955"/>
      <c r="CK83" s="955"/>
      <c r="CL83" s="956"/>
      <c r="CM83" s="954"/>
      <c r="CN83" s="955"/>
      <c r="CO83" s="955"/>
      <c r="CP83" s="955"/>
      <c r="CQ83" s="956"/>
      <c r="CR83" s="954"/>
      <c r="CS83" s="955"/>
      <c r="CT83" s="955"/>
      <c r="CU83" s="955"/>
      <c r="CV83" s="956"/>
      <c r="CW83" s="954"/>
      <c r="CX83" s="955"/>
      <c r="CY83" s="955"/>
      <c r="CZ83" s="955"/>
      <c r="DA83" s="956"/>
      <c r="DB83" s="954"/>
      <c r="DC83" s="955"/>
      <c r="DD83" s="955"/>
      <c r="DE83" s="955"/>
      <c r="DF83" s="956"/>
      <c r="DG83" s="954"/>
      <c r="DH83" s="955"/>
      <c r="DI83" s="955"/>
      <c r="DJ83" s="955"/>
      <c r="DK83" s="956"/>
      <c r="DL83" s="954"/>
      <c r="DM83" s="955"/>
      <c r="DN83" s="955"/>
      <c r="DO83" s="955"/>
      <c r="DP83" s="956"/>
      <c r="DQ83" s="954"/>
      <c r="DR83" s="955"/>
      <c r="DS83" s="955"/>
      <c r="DT83" s="955"/>
      <c r="DU83" s="956"/>
      <c r="DV83" s="951"/>
      <c r="DW83" s="952"/>
      <c r="DX83" s="952"/>
      <c r="DY83" s="952"/>
      <c r="DZ83" s="953"/>
      <c r="EA83" s="247"/>
    </row>
    <row r="84" spans="1:131" s="248" customFormat="1" ht="26.25" customHeight="1" x14ac:dyDescent="0.15">
      <c r="A84" s="262">
        <v>17</v>
      </c>
      <c r="B84" s="967"/>
      <c r="C84" s="968"/>
      <c r="D84" s="968"/>
      <c r="E84" s="968"/>
      <c r="F84" s="968"/>
      <c r="G84" s="968"/>
      <c r="H84" s="968"/>
      <c r="I84" s="968"/>
      <c r="J84" s="968"/>
      <c r="K84" s="968"/>
      <c r="L84" s="968"/>
      <c r="M84" s="968"/>
      <c r="N84" s="968"/>
      <c r="O84" s="968"/>
      <c r="P84" s="969"/>
      <c r="Q84" s="970"/>
      <c r="R84" s="920"/>
      <c r="S84" s="920"/>
      <c r="T84" s="920"/>
      <c r="U84" s="920"/>
      <c r="V84" s="920"/>
      <c r="W84" s="920"/>
      <c r="X84" s="920"/>
      <c r="Y84" s="920"/>
      <c r="Z84" s="920"/>
      <c r="AA84" s="920"/>
      <c r="AB84" s="920"/>
      <c r="AC84" s="920"/>
      <c r="AD84" s="920"/>
      <c r="AE84" s="920"/>
      <c r="AF84" s="920"/>
      <c r="AG84" s="920"/>
      <c r="AH84" s="920"/>
      <c r="AI84" s="920"/>
      <c r="AJ84" s="920"/>
      <c r="AK84" s="920"/>
      <c r="AL84" s="920"/>
      <c r="AM84" s="920"/>
      <c r="AN84" s="920"/>
      <c r="AO84" s="920"/>
      <c r="AP84" s="920"/>
      <c r="AQ84" s="920"/>
      <c r="AR84" s="920"/>
      <c r="AS84" s="920"/>
      <c r="AT84" s="920"/>
      <c r="AU84" s="920"/>
      <c r="AV84" s="920"/>
      <c r="AW84" s="920"/>
      <c r="AX84" s="920"/>
      <c r="AY84" s="920"/>
      <c r="AZ84" s="971"/>
      <c r="BA84" s="971"/>
      <c r="BB84" s="971"/>
      <c r="BC84" s="971"/>
      <c r="BD84" s="972"/>
      <c r="BE84" s="266"/>
      <c r="BF84" s="266"/>
      <c r="BG84" s="266"/>
      <c r="BH84" s="266"/>
      <c r="BI84" s="266"/>
      <c r="BJ84" s="266"/>
      <c r="BK84" s="266"/>
      <c r="BL84" s="266"/>
      <c r="BM84" s="266"/>
      <c r="BN84" s="266"/>
      <c r="BO84" s="266"/>
      <c r="BP84" s="266"/>
      <c r="BQ84" s="263">
        <v>78</v>
      </c>
      <c r="BR84" s="268"/>
      <c r="BS84" s="957"/>
      <c r="BT84" s="958"/>
      <c r="BU84" s="958"/>
      <c r="BV84" s="958"/>
      <c r="BW84" s="958"/>
      <c r="BX84" s="958"/>
      <c r="BY84" s="958"/>
      <c r="BZ84" s="958"/>
      <c r="CA84" s="958"/>
      <c r="CB84" s="958"/>
      <c r="CC84" s="958"/>
      <c r="CD84" s="958"/>
      <c r="CE84" s="958"/>
      <c r="CF84" s="958"/>
      <c r="CG84" s="959"/>
      <c r="CH84" s="954"/>
      <c r="CI84" s="955"/>
      <c r="CJ84" s="955"/>
      <c r="CK84" s="955"/>
      <c r="CL84" s="956"/>
      <c r="CM84" s="954"/>
      <c r="CN84" s="955"/>
      <c r="CO84" s="955"/>
      <c r="CP84" s="955"/>
      <c r="CQ84" s="956"/>
      <c r="CR84" s="954"/>
      <c r="CS84" s="955"/>
      <c r="CT84" s="955"/>
      <c r="CU84" s="955"/>
      <c r="CV84" s="956"/>
      <c r="CW84" s="954"/>
      <c r="CX84" s="955"/>
      <c r="CY84" s="955"/>
      <c r="CZ84" s="955"/>
      <c r="DA84" s="956"/>
      <c r="DB84" s="954"/>
      <c r="DC84" s="955"/>
      <c r="DD84" s="955"/>
      <c r="DE84" s="955"/>
      <c r="DF84" s="956"/>
      <c r="DG84" s="954"/>
      <c r="DH84" s="955"/>
      <c r="DI84" s="955"/>
      <c r="DJ84" s="955"/>
      <c r="DK84" s="956"/>
      <c r="DL84" s="954"/>
      <c r="DM84" s="955"/>
      <c r="DN84" s="955"/>
      <c r="DO84" s="955"/>
      <c r="DP84" s="956"/>
      <c r="DQ84" s="954"/>
      <c r="DR84" s="955"/>
      <c r="DS84" s="955"/>
      <c r="DT84" s="955"/>
      <c r="DU84" s="956"/>
      <c r="DV84" s="951"/>
      <c r="DW84" s="952"/>
      <c r="DX84" s="952"/>
      <c r="DY84" s="952"/>
      <c r="DZ84" s="953"/>
      <c r="EA84" s="247"/>
    </row>
    <row r="85" spans="1:131" s="248" customFormat="1" ht="26.25" customHeight="1" x14ac:dyDescent="0.15">
      <c r="A85" s="262">
        <v>18</v>
      </c>
      <c r="B85" s="967"/>
      <c r="C85" s="968"/>
      <c r="D85" s="968"/>
      <c r="E85" s="968"/>
      <c r="F85" s="968"/>
      <c r="G85" s="968"/>
      <c r="H85" s="968"/>
      <c r="I85" s="968"/>
      <c r="J85" s="968"/>
      <c r="K85" s="968"/>
      <c r="L85" s="968"/>
      <c r="M85" s="968"/>
      <c r="N85" s="968"/>
      <c r="O85" s="968"/>
      <c r="P85" s="969"/>
      <c r="Q85" s="970"/>
      <c r="R85" s="920"/>
      <c r="S85" s="920"/>
      <c r="T85" s="920"/>
      <c r="U85" s="920"/>
      <c r="V85" s="920"/>
      <c r="W85" s="920"/>
      <c r="X85" s="920"/>
      <c r="Y85" s="920"/>
      <c r="Z85" s="920"/>
      <c r="AA85" s="920"/>
      <c r="AB85" s="920"/>
      <c r="AC85" s="920"/>
      <c r="AD85" s="920"/>
      <c r="AE85" s="920"/>
      <c r="AF85" s="920"/>
      <c r="AG85" s="920"/>
      <c r="AH85" s="920"/>
      <c r="AI85" s="920"/>
      <c r="AJ85" s="920"/>
      <c r="AK85" s="920"/>
      <c r="AL85" s="920"/>
      <c r="AM85" s="920"/>
      <c r="AN85" s="920"/>
      <c r="AO85" s="920"/>
      <c r="AP85" s="920"/>
      <c r="AQ85" s="920"/>
      <c r="AR85" s="920"/>
      <c r="AS85" s="920"/>
      <c r="AT85" s="920"/>
      <c r="AU85" s="920"/>
      <c r="AV85" s="920"/>
      <c r="AW85" s="920"/>
      <c r="AX85" s="920"/>
      <c r="AY85" s="920"/>
      <c r="AZ85" s="971"/>
      <c r="BA85" s="971"/>
      <c r="BB85" s="971"/>
      <c r="BC85" s="971"/>
      <c r="BD85" s="972"/>
      <c r="BE85" s="266"/>
      <c r="BF85" s="266"/>
      <c r="BG85" s="266"/>
      <c r="BH85" s="266"/>
      <c r="BI85" s="266"/>
      <c r="BJ85" s="266"/>
      <c r="BK85" s="266"/>
      <c r="BL85" s="266"/>
      <c r="BM85" s="266"/>
      <c r="BN85" s="266"/>
      <c r="BO85" s="266"/>
      <c r="BP85" s="266"/>
      <c r="BQ85" s="263">
        <v>79</v>
      </c>
      <c r="BR85" s="268"/>
      <c r="BS85" s="957"/>
      <c r="BT85" s="958"/>
      <c r="BU85" s="958"/>
      <c r="BV85" s="958"/>
      <c r="BW85" s="958"/>
      <c r="BX85" s="958"/>
      <c r="BY85" s="958"/>
      <c r="BZ85" s="958"/>
      <c r="CA85" s="958"/>
      <c r="CB85" s="958"/>
      <c r="CC85" s="958"/>
      <c r="CD85" s="958"/>
      <c r="CE85" s="958"/>
      <c r="CF85" s="958"/>
      <c r="CG85" s="959"/>
      <c r="CH85" s="954"/>
      <c r="CI85" s="955"/>
      <c r="CJ85" s="955"/>
      <c r="CK85" s="955"/>
      <c r="CL85" s="956"/>
      <c r="CM85" s="954"/>
      <c r="CN85" s="955"/>
      <c r="CO85" s="955"/>
      <c r="CP85" s="955"/>
      <c r="CQ85" s="956"/>
      <c r="CR85" s="954"/>
      <c r="CS85" s="955"/>
      <c r="CT85" s="955"/>
      <c r="CU85" s="955"/>
      <c r="CV85" s="956"/>
      <c r="CW85" s="954"/>
      <c r="CX85" s="955"/>
      <c r="CY85" s="955"/>
      <c r="CZ85" s="955"/>
      <c r="DA85" s="956"/>
      <c r="DB85" s="954"/>
      <c r="DC85" s="955"/>
      <c r="DD85" s="955"/>
      <c r="DE85" s="955"/>
      <c r="DF85" s="956"/>
      <c r="DG85" s="954"/>
      <c r="DH85" s="955"/>
      <c r="DI85" s="955"/>
      <c r="DJ85" s="955"/>
      <c r="DK85" s="956"/>
      <c r="DL85" s="954"/>
      <c r="DM85" s="955"/>
      <c r="DN85" s="955"/>
      <c r="DO85" s="955"/>
      <c r="DP85" s="956"/>
      <c r="DQ85" s="954"/>
      <c r="DR85" s="955"/>
      <c r="DS85" s="955"/>
      <c r="DT85" s="955"/>
      <c r="DU85" s="956"/>
      <c r="DV85" s="951"/>
      <c r="DW85" s="952"/>
      <c r="DX85" s="952"/>
      <c r="DY85" s="952"/>
      <c r="DZ85" s="953"/>
      <c r="EA85" s="247"/>
    </row>
    <row r="86" spans="1:131" s="248" customFormat="1" ht="26.25" customHeight="1" x14ac:dyDescent="0.15">
      <c r="A86" s="262">
        <v>19</v>
      </c>
      <c r="B86" s="967"/>
      <c r="C86" s="968"/>
      <c r="D86" s="968"/>
      <c r="E86" s="968"/>
      <c r="F86" s="968"/>
      <c r="G86" s="968"/>
      <c r="H86" s="968"/>
      <c r="I86" s="968"/>
      <c r="J86" s="968"/>
      <c r="K86" s="968"/>
      <c r="L86" s="968"/>
      <c r="M86" s="968"/>
      <c r="N86" s="968"/>
      <c r="O86" s="968"/>
      <c r="P86" s="969"/>
      <c r="Q86" s="970"/>
      <c r="R86" s="920"/>
      <c r="S86" s="920"/>
      <c r="T86" s="920"/>
      <c r="U86" s="920"/>
      <c r="V86" s="920"/>
      <c r="W86" s="920"/>
      <c r="X86" s="920"/>
      <c r="Y86" s="920"/>
      <c r="Z86" s="920"/>
      <c r="AA86" s="920"/>
      <c r="AB86" s="920"/>
      <c r="AC86" s="920"/>
      <c r="AD86" s="920"/>
      <c r="AE86" s="920"/>
      <c r="AF86" s="920"/>
      <c r="AG86" s="920"/>
      <c r="AH86" s="920"/>
      <c r="AI86" s="920"/>
      <c r="AJ86" s="920"/>
      <c r="AK86" s="920"/>
      <c r="AL86" s="920"/>
      <c r="AM86" s="920"/>
      <c r="AN86" s="920"/>
      <c r="AO86" s="920"/>
      <c r="AP86" s="920"/>
      <c r="AQ86" s="920"/>
      <c r="AR86" s="920"/>
      <c r="AS86" s="920"/>
      <c r="AT86" s="920"/>
      <c r="AU86" s="920"/>
      <c r="AV86" s="920"/>
      <c r="AW86" s="920"/>
      <c r="AX86" s="920"/>
      <c r="AY86" s="920"/>
      <c r="AZ86" s="971"/>
      <c r="BA86" s="971"/>
      <c r="BB86" s="971"/>
      <c r="BC86" s="971"/>
      <c r="BD86" s="972"/>
      <c r="BE86" s="266"/>
      <c r="BF86" s="266"/>
      <c r="BG86" s="266"/>
      <c r="BH86" s="266"/>
      <c r="BI86" s="266"/>
      <c r="BJ86" s="266"/>
      <c r="BK86" s="266"/>
      <c r="BL86" s="266"/>
      <c r="BM86" s="266"/>
      <c r="BN86" s="266"/>
      <c r="BO86" s="266"/>
      <c r="BP86" s="266"/>
      <c r="BQ86" s="263">
        <v>80</v>
      </c>
      <c r="BR86" s="268"/>
      <c r="BS86" s="957"/>
      <c r="BT86" s="958"/>
      <c r="BU86" s="958"/>
      <c r="BV86" s="958"/>
      <c r="BW86" s="958"/>
      <c r="BX86" s="958"/>
      <c r="BY86" s="958"/>
      <c r="BZ86" s="958"/>
      <c r="CA86" s="958"/>
      <c r="CB86" s="958"/>
      <c r="CC86" s="958"/>
      <c r="CD86" s="958"/>
      <c r="CE86" s="958"/>
      <c r="CF86" s="958"/>
      <c r="CG86" s="959"/>
      <c r="CH86" s="954"/>
      <c r="CI86" s="955"/>
      <c r="CJ86" s="955"/>
      <c r="CK86" s="955"/>
      <c r="CL86" s="956"/>
      <c r="CM86" s="954"/>
      <c r="CN86" s="955"/>
      <c r="CO86" s="955"/>
      <c r="CP86" s="955"/>
      <c r="CQ86" s="956"/>
      <c r="CR86" s="954"/>
      <c r="CS86" s="955"/>
      <c r="CT86" s="955"/>
      <c r="CU86" s="955"/>
      <c r="CV86" s="956"/>
      <c r="CW86" s="954"/>
      <c r="CX86" s="955"/>
      <c r="CY86" s="955"/>
      <c r="CZ86" s="955"/>
      <c r="DA86" s="956"/>
      <c r="DB86" s="954"/>
      <c r="DC86" s="955"/>
      <c r="DD86" s="955"/>
      <c r="DE86" s="955"/>
      <c r="DF86" s="956"/>
      <c r="DG86" s="954"/>
      <c r="DH86" s="955"/>
      <c r="DI86" s="955"/>
      <c r="DJ86" s="955"/>
      <c r="DK86" s="956"/>
      <c r="DL86" s="954"/>
      <c r="DM86" s="955"/>
      <c r="DN86" s="955"/>
      <c r="DO86" s="955"/>
      <c r="DP86" s="956"/>
      <c r="DQ86" s="954"/>
      <c r="DR86" s="955"/>
      <c r="DS86" s="955"/>
      <c r="DT86" s="955"/>
      <c r="DU86" s="956"/>
      <c r="DV86" s="951"/>
      <c r="DW86" s="952"/>
      <c r="DX86" s="952"/>
      <c r="DY86" s="952"/>
      <c r="DZ86" s="953"/>
      <c r="EA86" s="247"/>
    </row>
    <row r="87" spans="1:131" s="248" customFormat="1" ht="26.25" customHeight="1" x14ac:dyDescent="0.15">
      <c r="A87" s="270">
        <v>20</v>
      </c>
      <c r="B87" s="974"/>
      <c r="C87" s="975"/>
      <c r="D87" s="975"/>
      <c r="E87" s="975"/>
      <c r="F87" s="975"/>
      <c r="G87" s="975"/>
      <c r="H87" s="975"/>
      <c r="I87" s="975"/>
      <c r="J87" s="975"/>
      <c r="K87" s="975"/>
      <c r="L87" s="975"/>
      <c r="M87" s="975"/>
      <c r="N87" s="975"/>
      <c r="O87" s="975"/>
      <c r="P87" s="976"/>
      <c r="Q87" s="977"/>
      <c r="R87" s="978"/>
      <c r="S87" s="978"/>
      <c r="T87" s="978"/>
      <c r="U87" s="978"/>
      <c r="V87" s="978"/>
      <c r="W87" s="978"/>
      <c r="X87" s="978"/>
      <c r="Y87" s="978"/>
      <c r="Z87" s="978"/>
      <c r="AA87" s="978"/>
      <c r="AB87" s="978"/>
      <c r="AC87" s="978"/>
      <c r="AD87" s="978"/>
      <c r="AE87" s="978"/>
      <c r="AF87" s="978"/>
      <c r="AG87" s="978"/>
      <c r="AH87" s="978"/>
      <c r="AI87" s="978"/>
      <c r="AJ87" s="978"/>
      <c r="AK87" s="978"/>
      <c r="AL87" s="978"/>
      <c r="AM87" s="978"/>
      <c r="AN87" s="978"/>
      <c r="AO87" s="978"/>
      <c r="AP87" s="978"/>
      <c r="AQ87" s="978"/>
      <c r="AR87" s="978"/>
      <c r="AS87" s="978"/>
      <c r="AT87" s="978"/>
      <c r="AU87" s="978"/>
      <c r="AV87" s="978"/>
      <c r="AW87" s="978"/>
      <c r="AX87" s="978"/>
      <c r="AY87" s="978"/>
      <c r="AZ87" s="979"/>
      <c r="BA87" s="979"/>
      <c r="BB87" s="979"/>
      <c r="BC87" s="979"/>
      <c r="BD87" s="980"/>
      <c r="BE87" s="266"/>
      <c r="BF87" s="266"/>
      <c r="BG87" s="266"/>
      <c r="BH87" s="266"/>
      <c r="BI87" s="266"/>
      <c r="BJ87" s="266"/>
      <c r="BK87" s="266"/>
      <c r="BL87" s="266"/>
      <c r="BM87" s="266"/>
      <c r="BN87" s="266"/>
      <c r="BO87" s="266"/>
      <c r="BP87" s="266"/>
      <c r="BQ87" s="263">
        <v>81</v>
      </c>
      <c r="BR87" s="268"/>
      <c r="BS87" s="957"/>
      <c r="BT87" s="958"/>
      <c r="BU87" s="958"/>
      <c r="BV87" s="958"/>
      <c r="BW87" s="958"/>
      <c r="BX87" s="958"/>
      <c r="BY87" s="958"/>
      <c r="BZ87" s="958"/>
      <c r="CA87" s="958"/>
      <c r="CB87" s="958"/>
      <c r="CC87" s="958"/>
      <c r="CD87" s="958"/>
      <c r="CE87" s="958"/>
      <c r="CF87" s="958"/>
      <c r="CG87" s="959"/>
      <c r="CH87" s="954"/>
      <c r="CI87" s="955"/>
      <c r="CJ87" s="955"/>
      <c r="CK87" s="955"/>
      <c r="CL87" s="956"/>
      <c r="CM87" s="954"/>
      <c r="CN87" s="955"/>
      <c r="CO87" s="955"/>
      <c r="CP87" s="955"/>
      <c r="CQ87" s="956"/>
      <c r="CR87" s="954"/>
      <c r="CS87" s="955"/>
      <c r="CT87" s="955"/>
      <c r="CU87" s="955"/>
      <c r="CV87" s="956"/>
      <c r="CW87" s="954"/>
      <c r="CX87" s="955"/>
      <c r="CY87" s="955"/>
      <c r="CZ87" s="955"/>
      <c r="DA87" s="956"/>
      <c r="DB87" s="954"/>
      <c r="DC87" s="955"/>
      <c r="DD87" s="955"/>
      <c r="DE87" s="955"/>
      <c r="DF87" s="956"/>
      <c r="DG87" s="954"/>
      <c r="DH87" s="955"/>
      <c r="DI87" s="955"/>
      <c r="DJ87" s="955"/>
      <c r="DK87" s="956"/>
      <c r="DL87" s="954"/>
      <c r="DM87" s="955"/>
      <c r="DN87" s="955"/>
      <c r="DO87" s="955"/>
      <c r="DP87" s="956"/>
      <c r="DQ87" s="954"/>
      <c r="DR87" s="955"/>
      <c r="DS87" s="955"/>
      <c r="DT87" s="955"/>
      <c r="DU87" s="956"/>
      <c r="DV87" s="951"/>
      <c r="DW87" s="952"/>
      <c r="DX87" s="952"/>
      <c r="DY87" s="952"/>
      <c r="DZ87" s="953"/>
      <c r="EA87" s="247"/>
    </row>
    <row r="88" spans="1:131" s="248" customFormat="1" ht="26.25" customHeight="1" thickBot="1" x14ac:dyDescent="0.2">
      <c r="A88" s="265" t="s">
        <v>390</v>
      </c>
      <c r="B88" s="874" t="s">
        <v>426</v>
      </c>
      <c r="C88" s="875"/>
      <c r="D88" s="875"/>
      <c r="E88" s="875"/>
      <c r="F88" s="875"/>
      <c r="G88" s="875"/>
      <c r="H88" s="875"/>
      <c r="I88" s="875"/>
      <c r="J88" s="875"/>
      <c r="K88" s="875"/>
      <c r="L88" s="875"/>
      <c r="M88" s="875"/>
      <c r="N88" s="875"/>
      <c r="O88" s="875"/>
      <c r="P88" s="876"/>
      <c r="Q88" s="932"/>
      <c r="R88" s="933"/>
      <c r="S88" s="933"/>
      <c r="T88" s="933"/>
      <c r="U88" s="933"/>
      <c r="V88" s="933"/>
      <c r="W88" s="933"/>
      <c r="X88" s="933"/>
      <c r="Y88" s="933"/>
      <c r="Z88" s="933"/>
      <c r="AA88" s="933"/>
      <c r="AB88" s="933"/>
      <c r="AC88" s="933"/>
      <c r="AD88" s="933"/>
      <c r="AE88" s="933"/>
      <c r="AF88" s="936">
        <v>13634</v>
      </c>
      <c r="AG88" s="936"/>
      <c r="AH88" s="936"/>
      <c r="AI88" s="936"/>
      <c r="AJ88" s="936"/>
      <c r="AK88" s="933"/>
      <c r="AL88" s="933"/>
      <c r="AM88" s="933"/>
      <c r="AN88" s="933"/>
      <c r="AO88" s="933"/>
      <c r="AP88" s="936">
        <v>21532</v>
      </c>
      <c r="AQ88" s="936"/>
      <c r="AR88" s="936"/>
      <c r="AS88" s="936"/>
      <c r="AT88" s="936"/>
      <c r="AU88" s="936">
        <v>6105</v>
      </c>
      <c r="AV88" s="936"/>
      <c r="AW88" s="936"/>
      <c r="AX88" s="936"/>
      <c r="AY88" s="936"/>
      <c r="AZ88" s="941"/>
      <c r="BA88" s="941"/>
      <c r="BB88" s="941"/>
      <c r="BC88" s="941"/>
      <c r="BD88" s="942"/>
      <c r="BE88" s="266"/>
      <c r="BF88" s="266"/>
      <c r="BG88" s="266"/>
      <c r="BH88" s="266"/>
      <c r="BI88" s="266"/>
      <c r="BJ88" s="266"/>
      <c r="BK88" s="266"/>
      <c r="BL88" s="266"/>
      <c r="BM88" s="266"/>
      <c r="BN88" s="266"/>
      <c r="BO88" s="266"/>
      <c r="BP88" s="266"/>
      <c r="BQ88" s="263">
        <v>82</v>
      </c>
      <c r="BR88" s="268"/>
      <c r="BS88" s="957"/>
      <c r="BT88" s="958"/>
      <c r="BU88" s="958"/>
      <c r="BV88" s="958"/>
      <c r="BW88" s="958"/>
      <c r="BX88" s="958"/>
      <c r="BY88" s="958"/>
      <c r="BZ88" s="958"/>
      <c r="CA88" s="958"/>
      <c r="CB88" s="958"/>
      <c r="CC88" s="958"/>
      <c r="CD88" s="958"/>
      <c r="CE88" s="958"/>
      <c r="CF88" s="958"/>
      <c r="CG88" s="959"/>
      <c r="CH88" s="954"/>
      <c r="CI88" s="955"/>
      <c r="CJ88" s="955"/>
      <c r="CK88" s="955"/>
      <c r="CL88" s="956"/>
      <c r="CM88" s="954"/>
      <c r="CN88" s="955"/>
      <c r="CO88" s="955"/>
      <c r="CP88" s="955"/>
      <c r="CQ88" s="956"/>
      <c r="CR88" s="954"/>
      <c r="CS88" s="955"/>
      <c r="CT88" s="955"/>
      <c r="CU88" s="955"/>
      <c r="CV88" s="956"/>
      <c r="CW88" s="954"/>
      <c r="CX88" s="955"/>
      <c r="CY88" s="955"/>
      <c r="CZ88" s="955"/>
      <c r="DA88" s="956"/>
      <c r="DB88" s="954"/>
      <c r="DC88" s="955"/>
      <c r="DD88" s="955"/>
      <c r="DE88" s="955"/>
      <c r="DF88" s="956"/>
      <c r="DG88" s="954"/>
      <c r="DH88" s="955"/>
      <c r="DI88" s="955"/>
      <c r="DJ88" s="955"/>
      <c r="DK88" s="956"/>
      <c r="DL88" s="954"/>
      <c r="DM88" s="955"/>
      <c r="DN88" s="955"/>
      <c r="DO88" s="955"/>
      <c r="DP88" s="956"/>
      <c r="DQ88" s="954"/>
      <c r="DR88" s="955"/>
      <c r="DS88" s="955"/>
      <c r="DT88" s="955"/>
      <c r="DU88" s="956"/>
      <c r="DV88" s="951"/>
      <c r="DW88" s="952"/>
      <c r="DX88" s="952"/>
      <c r="DY88" s="952"/>
      <c r="DZ88" s="95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7"/>
      <c r="BT89" s="958"/>
      <c r="BU89" s="958"/>
      <c r="BV89" s="958"/>
      <c r="BW89" s="958"/>
      <c r="BX89" s="958"/>
      <c r="BY89" s="958"/>
      <c r="BZ89" s="958"/>
      <c r="CA89" s="958"/>
      <c r="CB89" s="958"/>
      <c r="CC89" s="958"/>
      <c r="CD89" s="958"/>
      <c r="CE89" s="958"/>
      <c r="CF89" s="958"/>
      <c r="CG89" s="959"/>
      <c r="CH89" s="954"/>
      <c r="CI89" s="955"/>
      <c r="CJ89" s="955"/>
      <c r="CK89" s="955"/>
      <c r="CL89" s="956"/>
      <c r="CM89" s="954"/>
      <c r="CN89" s="955"/>
      <c r="CO89" s="955"/>
      <c r="CP89" s="955"/>
      <c r="CQ89" s="956"/>
      <c r="CR89" s="954"/>
      <c r="CS89" s="955"/>
      <c r="CT89" s="955"/>
      <c r="CU89" s="955"/>
      <c r="CV89" s="956"/>
      <c r="CW89" s="954"/>
      <c r="CX89" s="955"/>
      <c r="CY89" s="955"/>
      <c r="CZ89" s="955"/>
      <c r="DA89" s="956"/>
      <c r="DB89" s="954"/>
      <c r="DC89" s="955"/>
      <c r="DD89" s="955"/>
      <c r="DE89" s="955"/>
      <c r="DF89" s="956"/>
      <c r="DG89" s="954"/>
      <c r="DH89" s="955"/>
      <c r="DI89" s="955"/>
      <c r="DJ89" s="955"/>
      <c r="DK89" s="956"/>
      <c r="DL89" s="954"/>
      <c r="DM89" s="955"/>
      <c r="DN89" s="955"/>
      <c r="DO89" s="955"/>
      <c r="DP89" s="956"/>
      <c r="DQ89" s="954"/>
      <c r="DR89" s="955"/>
      <c r="DS89" s="955"/>
      <c r="DT89" s="955"/>
      <c r="DU89" s="956"/>
      <c r="DV89" s="951"/>
      <c r="DW89" s="952"/>
      <c r="DX89" s="952"/>
      <c r="DY89" s="952"/>
      <c r="DZ89" s="95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7"/>
      <c r="BT90" s="958"/>
      <c r="BU90" s="958"/>
      <c r="BV90" s="958"/>
      <c r="BW90" s="958"/>
      <c r="BX90" s="958"/>
      <c r="BY90" s="958"/>
      <c r="BZ90" s="958"/>
      <c r="CA90" s="958"/>
      <c r="CB90" s="958"/>
      <c r="CC90" s="958"/>
      <c r="CD90" s="958"/>
      <c r="CE90" s="958"/>
      <c r="CF90" s="958"/>
      <c r="CG90" s="959"/>
      <c r="CH90" s="954"/>
      <c r="CI90" s="955"/>
      <c r="CJ90" s="955"/>
      <c r="CK90" s="955"/>
      <c r="CL90" s="956"/>
      <c r="CM90" s="954"/>
      <c r="CN90" s="955"/>
      <c r="CO90" s="955"/>
      <c r="CP90" s="955"/>
      <c r="CQ90" s="956"/>
      <c r="CR90" s="954"/>
      <c r="CS90" s="955"/>
      <c r="CT90" s="955"/>
      <c r="CU90" s="955"/>
      <c r="CV90" s="956"/>
      <c r="CW90" s="954"/>
      <c r="CX90" s="955"/>
      <c r="CY90" s="955"/>
      <c r="CZ90" s="955"/>
      <c r="DA90" s="956"/>
      <c r="DB90" s="954"/>
      <c r="DC90" s="955"/>
      <c r="DD90" s="955"/>
      <c r="DE90" s="955"/>
      <c r="DF90" s="956"/>
      <c r="DG90" s="954"/>
      <c r="DH90" s="955"/>
      <c r="DI90" s="955"/>
      <c r="DJ90" s="955"/>
      <c r="DK90" s="956"/>
      <c r="DL90" s="954"/>
      <c r="DM90" s="955"/>
      <c r="DN90" s="955"/>
      <c r="DO90" s="955"/>
      <c r="DP90" s="956"/>
      <c r="DQ90" s="954"/>
      <c r="DR90" s="955"/>
      <c r="DS90" s="955"/>
      <c r="DT90" s="955"/>
      <c r="DU90" s="956"/>
      <c r="DV90" s="951"/>
      <c r="DW90" s="952"/>
      <c r="DX90" s="952"/>
      <c r="DY90" s="952"/>
      <c r="DZ90" s="95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7"/>
      <c r="BT91" s="958"/>
      <c r="BU91" s="958"/>
      <c r="BV91" s="958"/>
      <c r="BW91" s="958"/>
      <c r="BX91" s="958"/>
      <c r="BY91" s="958"/>
      <c r="BZ91" s="958"/>
      <c r="CA91" s="958"/>
      <c r="CB91" s="958"/>
      <c r="CC91" s="958"/>
      <c r="CD91" s="958"/>
      <c r="CE91" s="958"/>
      <c r="CF91" s="958"/>
      <c r="CG91" s="959"/>
      <c r="CH91" s="954"/>
      <c r="CI91" s="955"/>
      <c r="CJ91" s="955"/>
      <c r="CK91" s="955"/>
      <c r="CL91" s="956"/>
      <c r="CM91" s="954"/>
      <c r="CN91" s="955"/>
      <c r="CO91" s="955"/>
      <c r="CP91" s="955"/>
      <c r="CQ91" s="956"/>
      <c r="CR91" s="954"/>
      <c r="CS91" s="955"/>
      <c r="CT91" s="955"/>
      <c r="CU91" s="955"/>
      <c r="CV91" s="956"/>
      <c r="CW91" s="954"/>
      <c r="CX91" s="955"/>
      <c r="CY91" s="955"/>
      <c r="CZ91" s="955"/>
      <c r="DA91" s="956"/>
      <c r="DB91" s="954"/>
      <c r="DC91" s="955"/>
      <c r="DD91" s="955"/>
      <c r="DE91" s="955"/>
      <c r="DF91" s="956"/>
      <c r="DG91" s="954"/>
      <c r="DH91" s="955"/>
      <c r="DI91" s="955"/>
      <c r="DJ91" s="955"/>
      <c r="DK91" s="956"/>
      <c r="DL91" s="954"/>
      <c r="DM91" s="955"/>
      <c r="DN91" s="955"/>
      <c r="DO91" s="955"/>
      <c r="DP91" s="956"/>
      <c r="DQ91" s="954"/>
      <c r="DR91" s="955"/>
      <c r="DS91" s="955"/>
      <c r="DT91" s="955"/>
      <c r="DU91" s="956"/>
      <c r="DV91" s="951"/>
      <c r="DW91" s="952"/>
      <c r="DX91" s="952"/>
      <c r="DY91" s="952"/>
      <c r="DZ91" s="95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7"/>
      <c r="BT92" s="958"/>
      <c r="BU92" s="958"/>
      <c r="BV92" s="958"/>
      <c r="BW92" s="958"/>
      <c r="BX92" s="958"/>
      <c r="BY92" s="958"/>
      <c r="BZ92" s="958"/>
      <c r="CA92" s="958"/>
      <c r="CB92" s="958"/>
      <c r="CC92" s="958"/>
      <c r="CD92" s="958"/>
      <c r="CE92" s="958"/>
      <c r="CF92" s="958"/>
      <c r="CG92" s="959"/>
      <c r="CH92" s="954"/>
      <c r="CI92" s="955"/>
      <c r="CJ92" s="955"/>
      <c r="CK92" s="955"/>
      <c r="CL92" s="956"/>
      <c r="CM92" s="954"/>
      <c r="CN92" s="955"/>
      <c r="CO92" s="955"/>
      <c r="CP92" s="955"/>
      <c r="CQ92" s="956"/>
      <c r="CR92" s="954"/>
      <c r="CS92" s="955"/>
      <c r="CT92" s="955"/>
      <c r="CU92" s="955"/>
      <c r="CV92" s="956"/>
      <c r="CW92" s="954"/>
      <c r="CX92" s="955"/>
      <c r="CY92" s="955"/>
      <c r="CZ92" s="955"/>
      <c r="DA92" s="956"/>
      <c r="DB92" s="954"/>
      <c r="DC92" s="955"/>
      <c r="DD92" s="955"/>
      <c r="DE92" s="955"/>
      <c r="DF92" s="956"/>
      <c r="DG92" s="954"/>
      <c r="DH92" s="955"/>
      <c r="DI92" s="955"/>
      <c r="DJ92" s="955"/>
      <c r="DK92" s="956"/>
      <c r="DL92" s="954"/>
      <c r="DM92" s="955"/>
      <c r="DN92" s="955"/>
      <c r="DO92" s="955"/>
      <c r="DP92" s="956"/>
      <c r="DQ92" s="954"/>
      <c r="DR92" s="955"/>
      <c r="DS92" s="955"/>
      <c r="DT92" s="955"/>
      <c r="DU92" s="956"/>
      <c r="DV92" s="951"/>
      <c r="DW92" s="952"/>
      <c r="DX92" s="952"/>
      <c r="DY92" s="952"/>
      <c r="DZ92" s="95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7"/>
      <c r="BT93" s="958"/>
      <c r="BU93" s="958"/>
      <c r="BV93" s="958"/>
      <c r="BW93" s="958"/>
      <c r="BX93" s="958"/>
      <c r="BY93" s="958"/>
      <c r="BZ93" s="958"/>
      <c r="CA93" s="958"/>
      <c r="CB93" s="958"/>
      <c r="CC93" s="958"/>
      <c r="CD93" s="958"/>
      <c r="CE93" s="958"/>
      <c r="CF93" s="958"/>
      <c r="CG93" s="959"/>
      <c r="CH93" s="954"/>
      <c r="CI93" s="955"/>
      <c r="CJ93" s="955"/>
      <c r="CK93" s="955"/>
      <c r="CL93" s="956"/>
      <c r="CM93" s="954"/>
      <c r="CN93" s="955"/>
      <c r="CO93" s="955"/>
      <c r="CP93" s="955"/>
      <c r="CQ93" s="956"/>
      <c r="CR93" s="954"/>
      <c r="CS93" s="955"/>
      <c r="CT93" s="955"/>
      <c r="CU93" s="955"/>
      <c r="CV93" s="956"/>
      <c r="CW93" s="954"/>
      <c r="CX93" s="955"/>
      <c r="CY93" s="955"/>
      <c r="CZ93" s="955"/>
      <c r="DA93" s="956"/>
      <c r="DB93" s="954"/>
      <c r="DC93" s="955"/>
      <c r="DD93" s="955"/>
      <c r="DE93" s="955"/>
      <c r="DF93" s="956"/>
      <c r="DG93" s="954"/>
      <c r="DH93" s="955"/>
      <c r="DI93" s="955"/>
      <c r="DJ93" s="955"/>
      <c r="DK93" s="956"/>
      <c r="DL93" s="954"/>
      <c r="DM93" s="955"/>
      <c r="DN93" s="955"/>
      <c r="DO93" s="955"/>
      <c r="DP93" s="956"/>
      <c r="DQ93" s="954"/>
      <c r="DR93" s="955"/>
      <c r="DS93" s="955"/>
      <c r="DT93" s="955"/>
      <c r="DU93" s="956"/>
      <c r="DV93" s="951"/>
      <c r="DW93" s="952"/>
      <c r="DX93" s="952"/>
      <c r="DY93" s="952"/>
      <c r="DZ93" s="95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7"/>
      <c r="BT94" s="958"/>
      <c r="BU94" s="958"/>
      <c r="BV94" s="958"/>
      <c r="BW94" s="958"/>
      <c r="BX94" s="958"/>
      <c r="BY94" s="958"/>
      <c r="BZ94" s="958"/>
      <c r="CA94" s="958"/>
      <c r="CB94" s="958"/>
      <c r="CC94" s="958"/>
      <c r="CD94" s="958"/>
      <c r="CE94" s="958"/>
      <c r="CF94" s="958"/>
      <c r="CG94" s="959"/>
      <c r="CH94" s="954"/>
      <c r="CI94" s="955"/>
      <c r="CJ94" s="955"/>
      <c r="CK94" s="955"/>
      <c r="CL94" s="956"/>
      <c r="CM94" s="954"/>
      <c r="CN94" s="955"/>
      <c r="CO94" s="955"/>
      <c r="CP94" s="955"/>
      <c r="CQ94" s="956"/>
      <c r="CR94" s="954"/>
      <c r="CS94" s="955"/>
      <c r="CT94" s="955"/>
      <c r="CU94" s="955"/>
      <c r="CV94" s="956"/>
      <c r="CW94" s="954"/>
      <c r="CX94" s="955"/>
      <c r="CY94" s="955"/>
      <c r="CZ94" s="955"/>
      <c r="DA94" s="956"/>
      <c r="DB94" s="954"/>
      <c r="DC94" s="955"/>
      <c r="DD94" s="955"/>
      <c r="DE94" s="955"/>
      <c r="DF94" s="956"/>
      <c r="DG94" s="954"/>
      <c r="DH94" s="955"/>
      <c r="DI94" s="955"/>
      <c r="DJ94" s="955"/>
      <c r="DK94" s="956"/>
      <c r="DL94" s="954"/>
      <c r="DM94" s="955"/>
      <c r="DN94" s="955"/>
      <c r="DO94" s="955"/>
      <c r="DP94" s="956"/>
      <c r="DQ94" s="954"/>
      <c r="DR94" s="955"/>
      <c r="DS94" s="955"/>
      <c r="DT94" s="955"/>
      <c r="DU94" s="956"/>
      <c r="DV94" s="951"/>
      <c r="DW94" s="952"/>
      <c r="DX94" s="952"/>
      <c r="DY94" s="952"/>
      <c r="DZ94" s="95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7"/>
      <c r="BT95" s="958"/>
      <c r="BU95" s="958"/>
      <c r="BV95" s="958"/>
      <c r="BW95" s="958"/>
      <c r="BX95" s="958"/>
      <c r="BY95" s="958"/>
      <c r="BZ95" s="958"/>
      <c r="CA95" s="958"/>
      <c r="CB95" s="958"/>
      <c r="CC95" s="958"/>
      <c r="CD95" s="958"/>
      <c r="CE95" s="958"/>
      <c r="CF95" s="958"/>
      <c r="CG95" s="959"/>
      <c r="CH95" s="954"/>
      <c r="CI95" s="955"/>
      <c r="CJ95" s="955"/>
      <c r="CK95" s="955"/>
      <c r="CL95" s="956"/>
      <c r="CM95" s="954"/>
      <c r="CN95" s="955"/>
      <c r="CO95" s="955"/>
      <c r="CP95" s="955"/>
      <c r="CQ95" s="956"/>
      <c r="CR95" s="954"/>
      <c r="CS95" s="955"/>
      <c r="CT95" s="955"/>
      <c r="CU95" s="955"/>
      <c r="CV95" s="956"/>
      <c r="CW95" s="954"/>
      <c r="CX95" s="955"/>
      <c r="CY95" s="955"/>
      <c r="CZ95" s="955"/>
      <c r="DA95" s="956"/>
      <c r="DB95" s="954"/>
      <c r="DC95" s="955"/>
      <c r="DD95" s="955"/>
      <c r="DE95" s="955"/>
      <c r="DF95" s="956"/>
      <c r="DG95" s="954"/>
      <c r="DH95" s="955"/>
      <c r="DI95" s="955"/>
      <c r="DJ95" s="955"/>
      <c r="DK95" s="956"/>
      <c r="DL95" s="954"/>
      <c r="DM95" s="955"/>
      <c r="DN95" s="955"/>
      <c r="DO95" s="955"/>
      <c r="DP95" s="956"/>
      <c r="DQ95" s="954"/>
      <c r="DR95" s="955"/>
      <c r="DS95" s="955"/>
      <c r="DT95" s="955"/>
      <c r="DU95" s="956"/>
      <c r="DV95" s="951"/>
      <c r="DW95" s="952"/>
      <c r="DX95" s="952"/>
      <c r="DY95" s="952"/>
      <c r="DZ95" s="95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7"/>
      <c r="BT96" s="958"/>
      <c r="BU96" s="958"/>
      <c r="BV96" s="958"/>
      <c r="BW96" s="958"/>
      <c r="BX96" s="958"/>
      <c r="BY96" s="958"/>
      <c r="BZ96" s="958"/>
      <c r="CA96" s="958"/>
      <c r="CB96" s="958"/>
      <c r="CC96" s="958"/>
      <c r="CD96" s="958"/>
      <c r="CE96" s="958"/>
      <c r="CF96" s="958"/>
      <c r="CG96" s="959"/>
      <c r="CH96" s="954"/>
      <c r="CI96" s="955"/>
      <c r="CJ96" s="955"/>
      <c r="CK96" s="955"/>
      <c r="CL96" s="956"/>
      <c r="CM96" s="954"/>
      <c r="CN96" s="955"/>
      <c r="CO96" s="955"/>
      <c r="CP96" s="955"/>
      <c r="CQ96" s="956"/>
      <c r="CR96" s="954"/>
      <c r="CS96" s="955"/>
      <c r="CT96" s="955"/>
      <c r="CU96" s="955"/>
      <c r="CV96" s="956"/>
      <c r="CW96" s="954"/>
      <c r="CX96" s="955"/>
      <c r="CY96" s="955"/>
      <c r="CZ96" s="955"/>
      <c r="DA96" s="956"/>
      <c r="DB96" s="954"/>
      <c r="DC96" s="955"/>
      <c r="DD96" s="955"/>
      <c r="DE96" s="955"/>
      <c r="DF96" s="956"/>
      <c r="DG96" s="954"/>
      <c r="DH96" s="955"/>
      <c r="DI96" s="955"/>
      <c r="DJ96" s="955"/>
      <c r="DK96" s="956"/>
      <c r="DL96" s="954"/>
      <c r="DM96" s="955"/>
      <c r="DN96" s="955"/>
      <c r="DO96" s="955"/>
      <c r="DP96" s="956"/>
      <c r="DQ96" s="954"/>
      <c r="DR96" s="955"/>
      <c r="DS96" s="955"/>
      <c r="DT96" s="955"/>
      <c r="DU96" s="956"/>
      <c r="DV96" s="951"/>
      <c r="DW96" s="952"/>
      <c r="DX96" s="952"/>
      <c r="DY96" s="952"/>
      <c r="DZ96" s="95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7"/>
      <c r="BT97" s="958"/>
      <c r="BU97" s="958"/>
      <c r="BV97" s="958"/>
      <c r="BW97" s="958"/>
      <c r="BX97" s="958"/>
      <c r="BY97" s="958"/>
      <c r="BZ97" s="958"/>
      <c r="CA97" s="958"/>
      <c r="CB97" s="958"/>
      <c r="CC97" s="958"/>
      <c r="CD97" s="958"/>
      <c r="CE97" s="958"/>
      <c r="CF97" s="958"/>
      <c r="CG97" s="959"/>
      <c r="CH97" s="954"/>
      <c r="CI97" s="955"/>
      <c r="CJ97" s="955"/>
      <c r="CK97" s="955"/>
      <c r="CL97" s="956"/>
      <c r="CM97" s="954"/>
      <c r="CN97" s="955"/>
      <c r="CO97" s="955"/>
      <c r="CP97" s="955"/>
      <c r="CQ97" s="956"/>
      <c r="CR97" s="954"/>
      <c r="CS97" s="955"/>
      <c r="CT97" s="955"/>
      <c r="CU97" s="955"/>
      <c r="CV97" s="956"/>
      <c r="CW97" s="954"/>
      <c r="CX97" s="955"/>
      <c r="CY97" s="955"/>
      <c r="CZ97" s="955"/>
      <c r="DA97" s="956"/>
      <c r="DB97" s="954"/>
      <c r="DC97" s="955"/>
      <c r="DD97" s="955"/>
      <c r="DE97" s="955"/>
      <c r="DF97" s="956"/>
      <c r="DG97" s="954"/>
      <c r="DH97" s="955"/>
      <c r="DI97" s="955"/>
      <c r="DJ97" s="955"/>
      <c r="DK97" s="956"/>
      <c r="DL97" s="954"/>
      <c r="DM97" s="955"/>
      <c r="DN97" s="955"/>
      <c r="DO97" s="955"/>
      <c r="DP97" s="956"/>
      <c r="DQ97" s="954"/>
      <c r="DR97" s="955"/>
      <c r="DS97" s="955"/>
      <c r="DT97" s="955"/>
      <c r="DU97" s="956"/>
      <c r="DV97" s="951"/>
      <c r="DW97" s="952"/>
      <c r="DX97" s="952"/>
      <c r="DY97" s="952"/>
      <c r="DZ97" s="95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7"/>
      <c r="BT98" s="958"/>
      <c r="BU98" s="958"/>
      <c r="BV98" s="958"/>
      <c r="BW98" s="958"/>
      <c r="BX98" s="958"/>
      <c r="BY98" s="958"/>
      <c r="BZ98" s="958"/>
      <c r="CA98" s="958"/>
      <c r="CB98" s="958"/>
      <c r="CC98" s="958"/>
      <c r="CD98" s="958"/>
      <c r="CE98" s="958"/>
      <c r="CF98" s="958"/>
      <c r="CG98" s="959"/>
      <c r="CH98" s="954"/>
      <c r="CI98" s="955"/>
      <c r="CJ98" s="955"/>
      <c r="CK98" s="955"/>
      <c r="CL98" s="956"/>
      <c r="CM98" s="954"/>
      <c r="CN98" s="955"/>
      <c r="CO98" s="955"/>
      <c r="CP98" s="955"/>
      <c r="CQ98" s="956"/>
      <c r="CR98" s="954"/>
      <c r="CS98" s="955"/>
      <c r="CT98" s="955"/>
      <c r="CU98" s="955"/>
      <c r="CV98" s="956"/>
      <c r="CW98" s="954"/>
      <c r="CX98" s="955"/>
      <c r="CY98" s="955"/>
      <c r="CZ98" s="955"/>
      <c r="DA98" s="956"/>
      <c r="DB98" s="954"/>
      <c r="DC98" s="955"/>
      <c r="DD98" s="955"/>
      <c r="DE98" s="955"/>
      <c r="DF98" s="956"/>
      <c r="DG98" s="954"/>
      <c r="DH98" s="955"/>
      <c r="DI98" s="955"/>
      <c r="DJ98" s="955"/>
      <c r="DK98" s="956"/>
      <c r="DL98" s="954"/>
      <c r="DM98" s="955"/>
      <c r="DN98" s="955"/>
      <c r="DO98" s="955"/>
      <c r="DP98" s="956"/>
      <c r="DQ98" s="954"/>
      <c r="DR98" s="955"/>
      <c r="DS98" s="955"/>
      <c r="DT98" s="955"/>
      <c r="DU98" s="956"/>
      <c r="DV98" s="951"/>
      <c r="DW98" s="952"/>
      <c r="DX98" s="952"/>
      <c r="DY98" s="952"/>
      <c r="DZ98" s="95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7"/>
      <c r="BT99" s="958"/>
      <c r="BU99" s="958"/>
      <c r="BV99" s="958"/>
      <c r="BW99" s="958"/>
      <c r="BX99" s="958"/>
      <c r="BY99" s="958"/>
      <c r="BZ99" s="958"/>
      <c r="CA99" s="958"/>
      <c r="CB99" s="958"/>
      <c r="CC99" s="958"/>
      <c r="CD99" s="958"/>
      <c r="CE99" s="958"/>
      <c r="CF99" s="958"/>
      <c r="CG99" s="959"/>
      <c r="CH99" s="954"/>
      <c r="CI99" s="955"/>
      <c r="CJ99" s="955"/>
      <c r="CK99" s="955"/>
      <c r="CL99" s="956"/>
      <c r="CM99" s="954"/>
      <c r="CN99" s="955"/>
      <c r="CO99" s="955"/>
      <c r="CP99" s="955"/>
      <c r="CQ99" s="956"/>
      <c r="CR99" s="954"/>
      <c r="CS99" s="955"/>
      <c r="CT99" s="955"/>
      <c r="CU99" s="955"/>
      <c r="CV99" s="956"/>
      <c r="CW99" s="954"/>
      <c r="CX99" s="955"/>
      <c r="CY99" s="955"/>
      <c r="CZ99" s="955"/>
      <c r="DA99" s="956"/>
      <c r="DB99" s="954"/>
      <c r="DC99" s="955"/>
      <c r="DD99" s="955"/>
      <c r="DE99" s="955"/>
      <c r="DF99" s="956"/>
      <c r="DG99" s="954"/>
      <c r="DH99" s="955"/>
      <c r="DI99" s="955"/>
      <c r="DJ99" s="955"/>
      <c r="DK99" s="956"/>
      <c r="DL99" s="954"/>
      <c r="DM99" s="955"/>
      <c r="DN99" s="955"/>
      <c r="DO99" s="955"/>
      <c r="DP99" s="956"/>
      <c r="DQ99" s="954"/>
      <c r="DR99" s="955"/>
      <c r="DS99" s="955"/>
      <c r="DT99" s="955"/>
      <c r="DU99" s="956"/>
      <c r="DV99" s="951"/>
      <c r="DW99" s="952"/>
      <c r="DX99" s="952"/>
      <c r="DY99" s="952"/>
      <c r="DZ99" s="95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7"/>
      <c r="BT100" s="958"/>
      <c r="BU100" s="958"/>
      <c r="BV100" s="958"/>
      <c r="BW100" s="958"/>
      <c r="BX100" s="958"/>
      <c r="BY100" s="958"/>
      <c r="BZ100" s="958"/>
      <c r="CA100" s="958"/>
      <c r="CB100" s="958"/>
      <c r="CC100" s="958"/>
      <c r="CD100" s="958"/>
      <c r="CE100" s="958"/>
      <c r="CF100" s="958"/>
      <c r="CG100" s="959"/>
      <c r="CH100" s="954"/>
      <c r="CI100" s="955"/>
      <c r="CJ100" s="955"/>
      <c r="CK100" s="955"/>
      <c r="CL100" s="956"/>
      <c r="CM100" s="954"/>
      <c r="CN100" s="955"/>
      <c r="CO100" s="955"/>
      <c r="CP100" s="955"/>
      <c r="CQ100" s="956"/>
      <c r="CR100" s="954"/>
      <c r="CS100" s="955"/>
      <c r="CT100" s="955"/>
      <c r="CU100" s="955"/>
      <c r="CV100" s="956"/>
      <c r="CW100" s="954"/>
      <c r="CX100" s="955"/>
      <c r="CY100" s="955"/>
      <c r="CZ100" s="955"/>
      <c r="DA100" s="956"/>
      <c r="DB100" s="954"/>
      <c r="DC100" s="955"/>
      <c r="DD100" s="955"/>
      <c r="DE100" s="955"/>
      <c r="DF100" s="956"/>
      <c r="DG100" s="954"/>
      <c r="DH100" s="955"/>
      <c r="DI100" s="955"/>
      <c r="DJ100" s="955"/>
      <c r="DK100" s="956"/>
      <c r="DL100" s="954"/>
      <c r="DM100" s="955"/>
      <c r="DN100" s="955"/>
      <c r="DO100" s="955"/>
      <c r="DP100" s="956"/>
      <c r="DQ100" s="954"/>
      <c r="DR100" s="955"/>
      <c r="DS100" s="955"/>
      <c r="DT100" s="955"/>
      <c r="DU100" s="956"/>
      <c r="DV100" s="951"/>
      <c r="DW100" s="952"/>
      <c r="DX100" s="952"/>
      <c r="DY100" s="952"/>
      <c r="DZ100" s="95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7"/>
      <c r="BT101" s="958"/>
      <c r="BU101" s="958"/>
      <c r="BV101" s="958"/>
      <c r="BW101" s="958"/>
      <c r="BX101" s="958"/>
      <c r="BY101" s="958"/>
      <c r="BZ101" s="958"/>
      <c r="CA101" s="958"/>
      <c r="CB101" s="958"/>
      <c r="CC101" s="958"/>
      <c r="CD101" s="958"/>
      <c r="CE101" s="958"/>
      <c r="CF101" s="958"/>
      <c r="CG101" s="959"/>
      <c r="CH101" s="954"/>
      <c r="CI101" s="955"/>
      <c r="CJ101" s="955"/>
      <c r="CK101" s="955"/>
      <c r="CL101" s="956"/>
      <c r="CM101" s="954"/>
      <c r="CN101" s="955"/>
      <c r="CO101" s="955"/>
      <c r="CP101" s="955"/>
      <c r="CQ101" s="956"/>
      <c r="CR101" s="954"/>
      <c r="CS101" s="955"/>
      <c r="CT101" s="955"/>
      <c r="CU101" s="955"/>
      <c r="CV101" s="956"/>
      <c r="CW101" s="954"/>
      <c r="CX101" s="955"/>
      <c r="CY101" s="955"/>
      <c r="CZ101" s="955"/>
      <c r="DA101" s="956"/>
      <c r="DB101" s="954"/>
      <c r="DC101" s="955"/>
      <c r="DD101" s="955"/>
      <c r="DE101" s="955"/>
      <c r="DF101" s="956"/>
      <c r="DG101" s="954"/>
      <c r="DH101" s="955"/>
      <c r="DI101" s="955"/>
      <c r="DJ101" s="955"/>
      <c r="DK101" s="956"/>
      <c r="DL101" s="954"/>
      <c r="DM101" s="955"/>
      <c r="DN101" s="955"/>
      <c r="DO101" s="955"/>
      <c r="DP101" s="956"/>
      <c r="DQ101" s="954"/>
      <c r="DR101" s="955"/>
      <c r="DS101" s="955"/>
      <c r="DT101" s="955"/>
      <c r="DU101" s="956"/>
      <c r="DV101" s="951"/>
      <c r="DW101" s="952"/>
      <c r="DX101" s="952"/>
      <c r="DY101" s="952"/>
      <c r="DZ101" s="95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427</v>
      </c>
      <c r="BS102" s="875"/>
      <c r="BT102" s="875"/>
      <c r="BU102" s="875"/>
      <c r="BV102" s="875"/>
      <c r="BW102" s="875"/>
      <c r="BX102" s="875"/>
      <c r="BY102" s="875"/>
      <c r="BZ102" s="875"/>
      <c r="CA102" s="875"/>
      <c r="CB102" s="875"/>
      <c r="CC102" s="875"/>
      <c r="CD102" s="875"/>
      <c r="CE102" s="875"/>
      <c r="CF102" s="875"/>
      <c r="CG102" s="876"/>
      <c r="CH102" s="981"/>
      <c r="CI102" s="982"/>
      <c r="CJ102" s="982"/>
      <c r="CK102" s="982"/>
      <c r="CL102" s="983"/>
      <c r="CM102" s="981"/>
      <c r="CN102" s="982"/>
      <c r="CO102" s="982"/>
      <c r="CP102" s="982"/>
      <c r="CQ102" s="983"/>
      <c r="CR102" s="984">
        <v>2</v>
      </c>
      <c r="CS102" s="944"/>
      <c r="CT102" s="944"/>
      <c r="CU102" s="944"/>
      <c r="CV102" s="985"/>
      <c r="CW102" s="984" t="s">
        <v>599</v>
      </c>
      <c r="CX102" s="944"/>
      <c r="CY102" s="944"/>
      <c r="CZ102" s="944"/>
      <c r="DA102" s="985"/>
      <c r="DB102" s="984" t="s">
        <v>583</v>
      </c>
      <c r="DC102" s="944"/>
      <c r="DD102" s="944"/>
      <c r="DE102" s="944"/>
      <c r="DF102" s="985"/>
      <c r="DG102" s="984">
        <v>0</v>
      </c>
      <c r="DH102" s="944"/>
      <c r="DI102" s="944"/>
      <c r="DJ102" s="944"/>
      <c r="DK102" s="985"/>
      <c r="DL102" s="984" t="s">
        <v>583</v>
      </c>
      <c r="DM102" s="944"/>
      <c r="DN102" s="944"/>
      <c r="DO102" s="944"/>
      <c r="DP102" s="985"/>
      <c r="DQ102" s="984" t="s">
        <v>583</v>
      </c>
      <c r="DR102" s="944"/>
      <c r="DS102" s="944"/>
      <c r="DT102" s="944"/>
      <c r="DU102" s="985"/>
      <c r="DV102" s="1008"/>
      <c r="DW102" s="1009"/>
      <c r="DX102" s="1009"/>
      <c r="DY102" s="1009"/>
      <c r="DZ102" s="101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11" t="s">
        <v>428</v>
      </c>
      <c r="BR103" s="1011"/>
      <c r="BS103" s="1011"/>
      <c r="BT103" s="1011"/>
      <c r="BU103" s="1011"/>
      <c r="BV103" s="1011"/>
      <c r="BW103" s="1011"/>
      <c r="BX103" s="1011"/>
      <c r="BY103" s="1011"/>
      <c r="BZ103" s="1011"/>
      <c r="CA103" s="1011"/>
      <c r="CB103" s="1011"/>
      <c r="CC103" s="1011"/>
      <c r="CD103" s="1011"/>
      <c r="CE103" s="1011"/>
      <c r="CF103" s="1011"/>
      <c r="CG103" s="1011"/>
      <c r="CH103" s="1011"/>
      <c r="CI103" s="1011"/>
      <c r="CJ103" s="1011"/>
      <c r="CK103" s="1011"/>
      <c r="CL103" s="1011"/>
      <c r="CM103" s="1011"/>
      <c r="CN103" s="1011"/>
      <c r="CO103" s="1011"/>
      <c r="CP103" s="1011"/>
      <c r="CQ103" s="1011"/>
      <c r="CR103" s="1011"/>
      <c r="CS103" s="1011"/>
      <c r="CT103" s="1011"/>
      <c r="CU103" s="1011"/>
      <c r="CV103" s="1011"/>
      <c r="CW103" s="1011"/>
      <c r="CX103" s="1011"/>
      <c r="CY103" s="1011"/>
      <c r="CZ103" s="1011"/>
      <c r="DA103" s="1011"/>
      <c r="DB103" s="1011"/>
      <c r="DC103" s="1011"/>
      <c r="DD103" s="1011"/>
      <c r="DE103" s="1011"/>
      <c r="DF103" s="1011"/>
      <c r="DG103" s="1011"/>
      <c r="DH103" s="1011"/>
      <c r="DI103" s="1011"/>
      <c r="DJ103" s="1011"/>
      <c r="DK103" s="1011"/>
      <c r="DL103" s="1011"/>
      <c r="DM103" s="1011"/>
      <c r="DN103" s="1011"/>
      <c r="DO103" s="1011"/>
      <c r="DP103" s="1011"/>
      <c r="DQ103" s="1011"/>
      <c r="DR103" s="1011"/>
      <c r="DS103" s="1011"/>
      <c r="DT103" s="1011"/>
      <c r="DU103" s="1011"/>
      <c r="DV103" s="1011"/>
      <c r="DW103" s="1011"/>
      <c r="DX103" s="1011"/>
      <c r="DY103" s="1011"/>
      <c r="DZ103" s="101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12" t="s">
        <v>429</v>
      </c>
      <c r="BR104" s="1012"/>
      <c r="BS104" s="1012"/>
      <c r="BT104" s="1012"/>
      <c r="BU104" s="1012"/>
      <c r="BV104" s="1012"/>
      <c r="BW104" s="1012"/>
      <c r="BX104" s="1012"/>
      <c r="BY104" s="1012"/>
      <c r="BZ104" s="1012"/>
      <c r="CA104" s="1012"/>
      <c r="CB104" s="1012"/>
      <c r="CC104" s="1012"/>
      <c r="CD104" s="1012"/>
      <c r="CE104" s="1012"/>
      <c r="CF104" s="1012"/>
      <c r="CG104" s="1012"/>
      <c r="CH104" s="1012"/>
      <c r="CI104" s="1012"/>
      <c r="CJ104" s="1012"/>
      <c r="CK104" s="1012"/>
      <c r="CL104" s="1012"/>
      <c r="CM104" s="1012"/>
      <c r="CN104" s="1012"/>
      <c r="CO104" s="1012"/>
      <c r="CP104" s="1012"/>
      <c r="CQ104" s="1012"/>
      <c r="CR104" s="1012"/>
      <c r="CS104" s="1012"/>
      <c r="CT104" s="1012"/>
      <c r="CU104" s="1012"/>
      <c r="CV104" s="1012"/>
      <c r="CW104" s="1012"/>
      <c r="CX104" s="1012"/>
      <c r="CY104" s="1012"/>
      <c r="CZ104" s="1012"/>
      <c r="DA104" s="1012"/>
      <c r="DB104" s="1012"/>
      <c r="DC104" s="1012"/>
      <c r="DD104" s="1012"/>
      <c r="DE104" s="1012"/>
      <c r="DF104" s="1012"/>
      <c r="DG104" s="1012"/>
      <c r="DH104" s="1012"/>
      <c r="DI104" s="1012"/>
      <c r="DJ104" s="1012"/>
      <c r="DK104" s="1012"/>
      <c r="DL104" s="1012"/>
      <c r="DM104" s="1012"/>
      <c r="DN104" s="1012"/>
      <c r="DO104" s="1012"/>
      <c r="DP104" s="1012"/>
      <c r="DQ104" s="1012"/>
      <c r="DR104" s="1012"/>
      <c r="DS104" s="1012"/>
      <c r="DT104" s="1012"/>
      <c r="DU104" s="1012"/>
      <c r="DV104" s="1012"/>
      <c r="DW104" s="1012"/>
      <c r="DX104" s="1012"/>
      <c r="DY104" s="1012"/>
      <c r="DZ104" s="101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13" t="s">
        <v>432</v>
      </c>
      <c r="B108" s="1014"/>
      <c r="C108" s="1014"/>
      <c r="D108" s="1014"/>
      <c r="E108" s="1014"/>
      <c r="F108" s="1014"/>
      <c r="G108" s="1014"/>
      <c r="H108" s="1014"/>
      <c r="I108" s="1014"/>
      <c r="J108" s="1014"/>
      <c r="K108" s="1014"/>
      <c r="L108" s="1014"/>
      <c r="M108" s="1014"/>
      <c r="N108" s="1014"/>
      <c r="O108" s="1014"/>
      <c r="P108" s="1014"/>
      <c r="Q108" s="1014"/>
      <c r="R108" s="1014"/>
      <c r="S108" s="1014"/>
      <c r="T108" s="1014"/>
      <c r="U108" s="1014"/>
      <c r="V108" s="1014"/>
      <c r="W108" s="1014"/>
      <c r="X108" s="1014"/>
      <c r="Y108" s="1014"/>
      <c r="Z108" s="1014"/>
      <c r="AA108" s="1014"/>
      <c r="AB108" s="1014"/>
      <c r="AC108" s="1014"/>
      <c r="AD108" s="1014"/>
      <c r="AE108" s="1014"/>
      <c r="AF108" s="1014"/>
      <c r="AG108" s="1014"/>
      <c r="AH108" s="1014"/>
      <c r="AI108" s="1014"/>
      <c r="AJ108" s="1014"/>
      <c r="AK108" s="1014"/>
      <c r="AL108" s="1014"/>
      <c r="AM108" s="1014"/>
      <c r="AN108" s="1014"/>
      <c r="AO108" s="1014"/>
      <c r="AP108" s="1014"/>
      <c r="AQ108" s="1014"/>
      <c r="AR108" s="1014"/>
      <c r="AS108" s="1014"/>
      <c r="AT108" s="1015"/>
      <c r="AU108" s="1013" t="s">
        <v>433</v>
      </c>
      <c r="AV108" s="1014"/>
      <c r="AW108" s="1014"/>
      <c r="AX108" s="1014"/>
      <c r="AY108" s="1014"/>
      <c r="AZ108" s="1014"/>
      <c r="BA108" s="1014"/>
      <c r="BB108" s="1014"/>
      <c r="BC108" s="1014"/>
      <c r="BD108" s="1014"/>
      <c r="BE108" s="1014"/>
      <c r="BF108" s="1014"/>
      <c r="BG108" s="1014"/>
      <c r="BH108" s="1014"/>
      <c r="BI108" s="1014"/>
      <c r="BJ108" s="1014"/>
      <c r="BK108" s="1014"/>
      <c r="BL108" s="1014"/>
      <c r="BM108" s="1014"/>
      <c r="BN108" s="1014"/>
      <c r="BO108" s="1014"/>
      <c r="BP108" s="1014"/>
      <c r="BQ108" s="1014"/>
      <c r="BR108" s="1014"/>
      <c r="BS108" s="1014"/>
      <c r="BT108" s="1014"/>
      <c r="BU108" s="1014"/>
      <c r="BV108" s="1014"/>
      <c r="BW108" s="1014"/>
      <c r="BX108" s="1014"/>
      <c r="BY108" s="1014"/>
      <c r="BZ108" s="1014"/>
      <c r="CA108" s="1014"/>
      <c r="CB108" s="1014"/>
      <c r="CC108" s="1014"/>
      <c r="CD108" s="1014"/>
      <c r="CE108" s="1014"/>
      <c r="CF108" s="1014"/>
      <c r="CG108" s="1014"/>
      <c r="CH108" s="1014"/>
      <c r="CI108" s="1014"/>
      <c r="CJ108" s="1014"/>
      <c r="CK108" s="1014"/>
      <c r="CL108" s="1014"/>
      <c r="CM108" s="1014"/>
      <c r="CN108" s="1014"/>
      <c r="CO108" s="1014"/>
      <c r="CP108" s="1014"/>
      <c r="CQ108" s="1014"/>
      <c r="CR108" s="1014"/>
      <c r="CS108" s="1014"/>
      <c r="CT108" s="1014"/>
      <c r="CU108" s="1014"/>
      <c r="CV108" s="1014"/>
      <c r="CW108" s="1014"/>
      <c r="CX108" s="1014"/>
      <c r="CY108" s="1014"/>
      <c r="CZ108" s="1014"/>
      <c r="DA108" s="1014"/>
      <c r="DB108" s="1014"/>
      <c r="DC108" s="1014"/>
      <c r="DD108" s="1014"/>
      <c r="DE108" s="1014"/>
      <c r="DF108" s="1014"/>
      <c r="DG108" s="1014"/>
      <c r="DH108" s="1014"/>
      <c r="DI108" s="1014"/>
      <c r="DJ108" s="1014"/>
      <c r="DK108" s="1014"/>
      <c r="DL108" s="1014"/>
      <c r="DM108" s="1014"/>
      <c r="DN108" s="1014"/>
      <c r="DO108" s="1014"/>
      <c r="DP108" s="1014"/>
      <c r="DQ108" s="1014"/>
      <c r="DR108" s="1014"/>
      <c r="DS108" s="1014"/>
      <c r="DT108" s="1014"/>
      <c r="DU108" s="1014"/>
      <c r="DV108" s="1014"/>
      <c r="DW108" s="1014"/>
      <c r="DX108" s="1014"/>
      <c r="DY108" s="1014"/>
      <c r="DZ108" s="1015"/>
    </row>
    <row r="109" spans="1:131" s="247" customFormat="1" ht="26.25" customHeight="1" x14ac:dyDescent="0.15">
      <c r="A109" s="1006" t="s">
        <v>434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6" t="s">
        <v>435</v>
      </c>
      <c r="AB109" s="987"/>
      <c r="AC109" s="987"/>
      <c r="AD109" s="987"/>
      <c r="AE109" s="988"/>
      <c r="AF109" s="986" t="s">
        <v>306</v>
      </c>
      <c r="AG109" s="987"/>
      <c r="AH109" s="987"/>
      <c r="AI109" s="987"/>
      <c r="AJ109" s="988"/>
      <c r="AK109" s="986" t="s">
        <v>305</v>
      </c>
      <c r="AL109" s="987"/>
      <c r="AM109" s="987"/>
      <c r="AN109" s="987"/>
      <c r="AO109" s="988"/>
      <c r="AP109" s="986" t="s">
        <v>436</v>
      </c>
      <c r="AQ109" s="987"/>
      <c r="AR109" s="987"/>
      <c r="AS109" s="987"/>
      <c r="AT109" s="989"/>
      <c r="AU109" s="1006" t="s">
        <v>434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6" t="s">
        <v>435</v>
      </c>
      <c r="BR109" s="987"/>
      <c r="BS109" s="987"/>
      <c r="BT109" s="987"/>
      <c r="BU109" s="988"/>
      <c r="BV109" s="986" t="s">
        <v>306</v>
      </c>
      <c r="BW109" s="987"/>
      <c r="BX109" s="987"/>
      <c r="BY109" s="987"/>
      <c r="BZ109" s="988"/>
      <c r="CA109" s="986" t="s">
        <v>305</v>
      </c>
      <c r="CB109" s="987"/>
      <c r="CC109" s="987"/>
      <c r="CD109" s="987"/>
      <c r="CE109" s="988"/>
      <c r="CF109" s="1007" t="s">
        <v>436</v>
      </c>
      <c r="CG109" s="1007"/>
      <c r="CH109" s="1007"/>
      <c r="CI109" s="1007"/>
      <c r="CJ109" s="1007"/>
      <c r="CK109" s="986" t="s">
        <v>437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6" t="s">
        <v>435</v>
      </c>
      <c r="DH109" s="987"/>
      <c r="DI109" s="987"/>
      <c r="DJ109" s="987"/>
      <c r="DK109" s="988"/>
      <c r="DL109" s="986" t="s">
        <v>306</v>
      </c>
      <c r="DM109" s="987"/>
      <c r="DN109" s="987"/>
      <c r="DO109" s="987"/>
      <c r="DP109" s="988"/>
      <c r="DQ109" s="986" t="s">
        <v>305</v>
      </c>
      <c r="DR109" s="987"/>
      <c r="DS109" s="987"/>
      <c r="DT109" s="987"/>
      <c r="DU109" s="988"/>
      <c r="DV109" s="986" t="s">
        <v>436</v>
      </c>
      <c r="DW109" s="987"/>
      <c r="DX109" s="987"/>
      <c r="DY109" s="987"/>
      <c r="DZ109" s="989"/>
    </row>
    <row r="110" spans="1:131" s="247" customFormat="1" ht="26.25" customHeight="1" x14ac:dyDescent="0.15">
      <c r="A110" s="990" t="s">
        <v>438</v>
      </c>
      <c r="B110" s="991"/>
      <c r="C110" s="991"/>
      <c r="D110" s="991"/>
      <c r="E110" s="991"/>
      <c r="F110" s="991"/>
      <c r="G110" s="991"/>
      <c r="H110" s="991"/>
      <c r="I110" s="991"/>
      <c r="J110" s="991"/>
      <c r="K110" s="991"/>
      <c r="L110" s="991"/>
      <c r="M110" s="991"/>
      <c r="N110" s="991"/>
      <c r="O110" s="991"/>
      <c r="P110" s="991"/>
      <c r="Q110" s="991"/>
      <c r="R110" s="991"/>
      <c r="S110" s="991"/>
      <c r="T110" s="991"/>
      <c r="U110" s="991"/>
      <c r="V110" s="991"/>
      <c r="W110" s="991"/>
      <c r="X110" s="991"/>
      <c r="Y110" s="991"/>
      <c r="Z110" s="992"/>
      <c r="AA110" s="993">
        <v>3249701</v>
      </c>
      <c r="AB110" s="994"/>
      <c r="AC110" s="994"/>
      <c r="AD110" s="994"/>
      <c r="AE110" s="995"/>
      <c r="AF110" s="996">
        <v>3168328</v>
      </c>
      <c r="AG110" s="994"/>
      <c r="AH110" s="994"/>
      <c r="AI110" s="994"/>
      <c r="AJ110" s="995"/>
      <c r="AK110" s="996">
        <v>3039598</v>
      </c>
      <c r="AL110" s="994"/>
      <c r="AM110" s="994"/>
      <c r="AN110" s="994"/>
      <c r="AO110" s="995"/>
      <c r="AP110" s="997">
        <v>18.600000000000001</v>
      </c>
      <c r="AQ110" s="998"/>
      <c r="AR110" s="998"/>
      <c r="AS110" s="998"/>
      <c r="AT110" s="999"/>
      <c r="AU110" s="1000" t="s">
        <v>73</v>
      </c>
      <c r="AV110" s="1001"/>
      <c r="AW110" s="1001"/>
      <c r="AX110" s="1001"/>
      <c r="AY110" s="1001"/>
      <c r="AZ110" s="1042" t="s">
        <v>439</v>
      </c>
      <c r="BA110" s="991"/>
      <c r="BB110" s="991"/>
      <c r="BC110" s="991"/>
      <c r="BD110" s="991"/>
      <c r="BE110" s="991"/>
      <c r="BF110" s="991"/>
      <c r="BG110" s="991"/>
      <c r="BH110" s="991"/>
      <c r="BI110" s="991"/>
      <c r="BJ110" s="991"/>
      <c r="BK110" s="991"/>
      <c r="BL110" s="991"/>
      <c r="BM110" s="991"/>
      <c r="BN110" s="991"/>
      <c r="BO110" s="991"/>
      <c r="BP110" s="992"/>
      <c r="BQ110" s="1028">
        <v>26366508</v>
      </c>
      <c r="BR110" s="1029"/>
      <c r="BS110" s="1029"/>
      <c r="BT110" s="1029"/>
      <c r="BU110" s="1029"/>
      <c r="BV110" s="1029">
        <v>27267057</v>
      </c>
      <c r="BW110" s="1029"/>
      <c r="BX110" s="1029"/>
      <c r="BY110" s="1029"/>
      <c r="BZ110" s="1029"/>
      <c r="CA110" s="1029">
        <v>29366388</v>
      </c>
      <c r="CB110" s="1029"/>
      <c r="CC110" s="1029"/>
      <c r="CD110" s="1029"/>
      <c r="CE110" s="1029"/>
      <c r="CF110" s="1043">
        <v>179.3</v>
      </c>
      <c r="CG110" s="1044"/>
      <c r="CH110" s="1044"/>
      <c r="CI110" s="1044"/>
      <c r="CJ110" s="1044"/>
      <c r="CK110" s="1045" t="s">
        <v>440</v>
      </c>
      <c r="CL110" s="1046"/>
      <c r="CM110" s="1025" t="s">
        <v>441</v>
      </c>
      <c r="CN110" s="1026"/>
      <c r="CO110" s="1026"/>
      <c r="CP110" s="1026"/>
      <c r="CQ110" s="1026"/>
      <c r="CR110" s="1026"/>
      <c r="CS110" s="1026"/>
      <c r="CT110" s="1026"/>
      <c r="CU110" s="1026"/>
      <c r="CV110" s="1026"/>
      <c r="CW110" s="1026"/>
      <c r="CX110" s="1026"/>
      <c r="CY110" s="1026"/>
      <c r="CZ110" s="1026"/>
      <c r="DA110" s="1026"/>
      <c r="DB110" s="1026"/>
      <c r="DC110" s="1026"/>
      <c r="DD110" s="1026"/>
      <c r="DE110" s="1026"/>
      <c r="DF110" s="1027"/>
      <c r="DG110" s="1028">
        <v>3696352</v>
      </c>
      <c r="DH110" s="1029"/>
      <c r="DI110" s="1029"/>
      <c r="DJ110" s="1029"/>
      <c r="DK110" s="1029"/>
      <c r="DL110" s="1029">
        <v>2287944</v>
      </c>
      <c r="DM110" s="1029"/>
      <c r="DN110" s="1029"/>
      <c r="DO110" s="1029"/>
      <c r="DP110" s="1029"/>
      <c r="DQ110" s="1029">
        <v>1233820</v>
      </c>
      <c r="DR110" s="1029"/>
      <c r="DS110" s="1029"/>
      <c r="DT110" s="1029"/>
      <c r="DU110" s="1029"/>
      <c r="DV110" s="1030">
        <v>7.5</v>
      </c>
      <c r="DW110" s="1030"/>
      <c r="DX110" s="1030"/>
      <c r="DY110" s="1030"/>
      <c r="DZ110" s="1031"/>
    </row>
    <row r="111" spans="1:131" s="247" customFormat="1" ht="26.25" customHeight="1" x14ac:dyDescent="0.15">
      <c r="A111" s="1032" t="s">
        <v>442</v>
      </c>
      <c r="B111" s="1033"/>
      <c r="C111" s="1033"/>
      <c r="D111" s="1033"/>
      <c r="E111" s="1033"/>
      <c r="F111" s="1033"/>
      <c r="G111" s="1033"/>
      <c r="H111" s="1033"/>
      <c r="I111" s="1033"/>
      <c r="J111" s="1033"/>
      <c r="K111" s="1033"/>
      <c r="L111" s="1033"/>
      <c r="M111" s="1033"/>
      <c r="N111" s="1033"/>
      <c r="O111" s="1033"/>
      <c r="P111" s="1033"/>
      <c r="Q111" s="1033"/>
      <c r="R111" s="1033"/>
      <c r="S111" s="1033"/>
      <c r="T111" s="1033"/>
      <c r="U111" s="1033"/>
      <c r="V111" s="1033"/>
      <c r="W111" s="1033"/>
      <c r="X111" s="1033"/>
      <c r="Y111" s="1033"/>
      <c r="Z111" s="1034"/>
      <c r="AA111" s="1035" t="s">
        <v>443</v>
      </c>
      <c r="AB111" s="1036"/>
      <c r="AC111" s="1036"/>
      <c r="AD111" s="1036"/>
      <c r="AE111" s="1037"/>
      <c r="AF111" s="1038" t="s">
        <v>417</v>
      </c>
      <c r="AG111" s="1036"/>
      <c r="AH111" s="1036"/>
      <c r="AI111" s="1036"/>
      <c r="AJ111" s="1037"/>
      <c r="AK111" s="1038" t="s">
        <v>443</v>
      </c>
      <c r="AL111" s="1036"/>
      <c r="AM111" s="1036"/>
      <c r="AN111" s="1036"/>
      <c r="AO111" s="1037"/>
      <c r="AP111" s="1039" t="s">
        <v>444</v>
      </c>
      <c r="AQ111" s="1040"/>
      <c r="AR111" s="1040"/>
      <c r="AS111" s="1040"/>
      <c r="AT111" s="1041"/>
      <c r="AU111" s="1002"/>
      <c r="AV111" s="1003"/>
      <c r="AW111" s="1003"/>
      <c r="AX111" s="1003"/>
      <c r="AY111" s="1003"/>
      <c r="AZ111" s="1051" t="s">
        <v>445</v>
      </c>
      <c r="BA111" s="1052"/>
      <c r="BB111" s="1052"/>
      <c r="BC111" s="1052"/>
      <c r="BD111" s="1052"/>
      <c r="BE111" s="1052"/>
      <c r="BF111" s="1052"/>
      <c r="BG111" s="1052"/>
      <c r="BH111" s="1052"/>
      <c r="BI111" s="1052"/>
      <c r="BJ111" s="1052"/>
      <c r="BK111" s="1052"/>
      <c r="BL111" s="1052"/>
      <c r="BM111" s="1052"/>
      <c r="BN111" s="1052"/>
      <c r="BO111" s="1052"/>
      <c r="BP111" s="1053"/>
      <c r="BQ111" s="1021">
        <v>3817930</v>
      </c>
      <c r="BR111" s="1022"/>
      <c r="BS111" s="1022"/>
      <c r="BT111" s="1022"/>
      <c r="BU111" s="1022"/>
      <c r="BV111" s="1022">
        <v>2464274</v>
      </c>
      <c r="BW111" s="1022"/>
      <c r="BX111" s="1022"/>
      <c r="BY111" s="1022"/>
      <c r="BZ111" s="1022"/>
      <c r="CA111" s="1022">
        <v>1583505</v>
      </c>
      <c r="CB111" s="1022"/>
      <c r="CC111" s="1022"/>
      <c r="CD111" s="1022"/>
      <c r="CE111" s="1022"/>
      <c r="CF111" s="1016">
        <v>9.6999999999999993</v>
      </c>
      <c r="CG111" s="1017"/>
      <c r="CH111" s="1017"/>
      <c r="CI111" s="1017"/>
      <c r="CJ111" s="1017"/>
      <c r="CK111" s="1047"/>
      <c r="CL111" s="1048"/>
      <c r="CM111" s="1018" t="s">
        <v>446</v>
      </c>
      <c r="CN111" s="1019"/>
      <c r="CO111" s="1019"/>
      <c r="CP111" s="1019"/>
      <c r="CQ111" s="1019"/>
      <c r="CR111" s="1019"/>
      <c r="CS111" s="1019"/>
      <c r="CT111" s="1019"/>
      <c r="CU111" s="1019"/>
      <c r="CV111" s="1019"/>
      <c r="CW111" s="1019"/>
      <c r="CX111" s="1019"/>
      <c r="CY111" s="1019"/>
      <c r="CZ111" s="1019"/>
      <c r="DA111" s="1019"/>
      <c r="DB111" s="1019"/>
      <c r="DC111" s="1019"/>
      <c r="DD111" s="1019"/>
      <c r="DE111" s="1019"/>
      <c r="DF111" s="1020"/>
      <c r="DG111" s="1021" t="s">
        <v>417</v>
      </c>
      <c r="DH111" s="1022"/>
      <c r="DI111" s="1022"/>
      <c r="DJ111" s="1022"/>
      <c r="DK111" s="1022"/>
      <c r="DL111" s="1022" t="s">
        <v>443</v>
      </c>
      <c r="DM111" s="1022"/>
      <c r="DN111" s="1022"/>
      <c r="DO111" s="1022"/>
      <c r="DP111" s="1022"/>
      <c r="DQ111" s="1022" t="s">
        <v>417</v>
      </c>
      <c r="DR111" s="1022"/>
      <c r="DS111" s="1022"/>
      <c r="DT111" s="1022"/>
      <c r="DU111" s="1022"/>
      <c r="DV111" s="1023" t="s">
        <v>417</v>
      </c>
      <c r="DW111" s="1023"/>
      <c r="DX111" s="1023"/>
      <c r="DY111" s="1023"/>
      <c r="DZ111" s="1024"/>
    </row>
    <row r="112" spans="1:131" s="247" customFormat="1" ht="26.25" customHeight="1" x14ac:dyDescent="0.15">
      <c r="A112" s="1054" t="s">
        <v>447</v>
      </c>
      <c r="B112" s="1055"/>
      <c r="C112" s="1052" t="s">
        <v>448</v>
      </c>
      <c r="D112" s="1052"/>
      <c r="E112" s="1052"/>
      <c r="F112" s="1052"/>
      <c r="G112" s="1052"/>
      <c r="H112" s="1052"/>
      <c r="I112" s="1052"/>
      <c r="J112" s="1052"/>
      <c r="K112" s="1052"/>
      <c r="L112" s="1052"/>
      <c r="M112" s="1052"/>
      <c r="N112" s="1052"/>
      <c r="O112" s="1052"/>
      <c r="P112" s="1052"/>
      <c r="Q112" s="1052"/>
      <c r="R112" s="1052"/>
      <c r="S112" s="1052"/>
      <c r="T112" s="1052"/>
      <c r="U112" s="1052"/>
      <c r="V112" s="1052"/>
      <c r="W112" s="1052"/>
      <c r="X112" s="1052"/>
      <c r="Y112" s="1052"/>
      <c r="Z112" s="1053"/>
      <c r="AA112" s="1060" t="s">
        <v>443</v>
      </c>
      <c r="AB112" s="1061"/>
      <c r="AC112" s="1061"/>
      <c r="AD112" s="1061"/>
      <c r="AE112" s="1062"/>
      <c r="AF112" s="1063" t="s">
        <v>444</v>
      </c>
      <c r="AG112" s="1061"/>
      <c r="AH112" s="1061"/>
      <c r="AI112" s="1061"/>
      <c r="AJ112" s="1062"/>
      <c r="AK112" s="1063" t="s">
        <v>444</v>
      </c>
      <c r="AL112" s="1061"/>
      <c r="AM112" s="1061"/>
      <c r="AN112" s="1061"/>
      <c r="AO112" s="1062"/>
      <c r="AP112" s="1064" t="s">
        <v>443</v>
      </c>
      <c r="AQ112" s="1065"/>
      <c r="AR112" s="1065"/>
      <c r="AS112" s="1065"/>
      <c r="AT112" s="1066"/>
      <c r="AU112" s="1002"/>
      <c r="AV112" s="1003"/>
      <c r="AW112" s="1003"/>
      <c r="AX112" s="1003"/>
      <c r="AY112" s="1003"/>
      <c r="AZ112" s="1051" t="s">
        <v>449</v>
      </c>
      <c r="BA112" s="1052"/>
      <c r="BB112" s="1052"/>
      <c r="BC112" s="1052"/>
      <c r="BD112" s="1052"/>
      <c r="BE112" s="1052"/>
      <c r="BF112" s="1052"/>
      <c r="BG112" s="1052"/>
      <c r="BH112" s="1052"/>
      <c r="BI112" s="1052"/>
      <c r="BJ112" s="1052"/>
      <c r="BK112" s="1052"/>
      <c r="BL112" s="1052"/>
      <c r="BM112" s="1052"/>
      <c r="BN112" s="1052"/>
      <c r="BO112" s="1052"/>
      <c r="BP112" s="1053"/>
      <c r="BQ112" s="1021">
        <v>11851183</v>
      </c>
      <c r="BR112" s="1022"/>
      <c r="BS112" s="1022"/>
      <c r="BT112" s="1022"/>
      <c r="BU112" s="1022"/>
      <c r="BV112" s="1022">
        <v>12060230</v>
      </c>
      <c r="BW112" s="1022"/>
      <c r="BX112" s="1022"/>
      <c r="BY112" s="1022"/>
      <c r="BZ112" s="1022"/>
      <c r="CA112" s="1022">
        <v>11879964</v>
      </c>
      <c r="CB112" s="1022"/>
      <c r="CC112" s="1022"/>
      <c r="CD112" s="1022"/>
      <c r="CE112" s="1022"/>
      <c r="CF112" s="1016">
        <v>72.5</v>
      </c>
      <c r="CG112" s="1017"/>
      <c r="CH112" s="1017"/>
      <c r="CI112" s="1017"/>
      <c r="CJ112" s="1017"/>
      <c r="CK112" s="1047"/>
      <c r="CL112" s="1048"/>
      <c r="CM112" s="1018" t="s">
        <v>450</v>
      </c>
      <c r="CN112" s="1019"/>
      <c r="CO112" s="1019"/>
      <c r="CP112" s="1019"/>
      <c r="CQ112" s="1019"/>
      <c r="CR112" s="1019"/>
      <c r="CS112" s="1019"/>
      <c r="CT112" s="1019"/>
      <c r="CU112" s="1019"/>
      <c r="CV112" s="1019"/>
      <c r="CW112" s="1019"/>
      <c r="CX112" s="1019"/>
      <c r="CY112" s="1019"/>
      <c r="CZ112" s="1019"/>
      <c r="DA112" s="1019"/>
      <c r="DB112" s="1019"/>
      <c r="DC112" s="1019"/>
      <c r="DD112" s="1019"/>
      <c r="DE112" s="1019"/>
      <c r="DF112" s="1020"/>
      <c r="DG112" s="1021" t="s">
        <v>444</v>
      </c>
      <c r="DH112" s="1022"/>
      <c r="DI112" s="1022"/>
      <c r="DJ112" s="1022"/>
      <c r="DK112" s="1022"/>
      <c r="DL112" s="1022" t="s">
        <v>443</v>
      </c>
      <c r="DM112" s="1022"/>
      <c r="DN112" s="1022"/>
      <c r="DO112" s="1022"/>
      <c r="DP112" s="1022"/>
      <c r="DQ112" s="1022">
        <v>183825</v>
      </c>
      <c r="DR112" s="1022"/>
      <c r="DS112" s="1022"/>
      <c r="DT112" s="1022"/>
      <c r="DU112" s="1022"/>
      <c r="DV112" s="1023">
        <v>1.1000000000000001</v>
      </c>
      <c r="DW112" s="1023"/>
      <c r="DX112" s="1023"/>
      <c r="DY112" s="1023"/>
      <c r="DZ112" s="1024"/>
    </row>
    <row r="113" spans="1:130" s="247" customFormat="1" ht="26.25" customHeight="1" x14ac:dyDescent="0.15">
      <c r="A113" s="1056"/>
      <c r="B113" s="1057"/>
      <c r="C113" s="1052" t="s">
        <v>451</v>
      </c>
      <c r="D113" s="1052"/>
      <c r="E113" s="1052"/>
      <c r="F113" s="1052"/>
      <c r="G113" s="1052"/>
      <c r="H113" s="1052"/>
      <c r="I113" s="1052"/>
      <c r="J113" s="1052"/>
      <c r="K113" s="1052"/>
      <c r="L113" s="1052"/>
      <c r="M113" s="1052"/>
      <c r="N113" s="1052"/>
      <c r="O113" s="1052"/>
      <c r="P113" s="1052"/>
      <c r="Q113" s="1052"/>
      <c r="R113" s="1052"/>
      <c r="S113" s="1052"/>
      <c r="T113" s="1052"/>
      <c r="U113" s="1052"/>
      <c r="V113" s="1052"/>
      <c r="W113" s="1052"/>
      <c r="X113" s="1052"/>
      <c r="Y113" s="1052"/>
      <c r="Z113" s="1053"/>
      <c r="AA113" s="1035">
        <v>1367931</v>
      </c>
      <c r="AB113" s="1036"/>
      <c r="AC113" s="1036"/>
      <c r="AD113" s="1036"/>
      <c r="AE113" s="1037"/>
      <c r="AF113" s="1038">
        <v>1245299</v>
      </c>
      <c r="AG113" s="1036"/>
      <c r="AH113" s="1036"/>
      <c r="AI113" s="1036"/>
      <c r="AJ113" s="1037"/>
      <c r="AK113" s="1038">
        <v>1248914</v>
      </c>
      <c r="AL113" s="1036"/>
      <c r="AM113" s="1036"/>
      <c r="AN113" s="1036"/>
      <c r="AO113" s="1037"/>
      <c r="AP113" s="1039">
        <v>7.6</v>
      </c>
      <c r="AQ113" s="1040"/>
      <c r="AR113" s="1040"/>
      <c r="AS113" s="1040"/>
      <c r="AT113" s="1041"/>
      <c r="AU113" s="1002"/>
      <c r="AV113" s="1003"/>
      <c r="AW113" s="1003"/>
      <c r="AX113" s="1003"/>
      <c r="AY113" s="1003"/>
      <c r="AZ113" s="1051" t="s">
        <v>452</v>
      </c>
      <c r="BA113" s="1052"/>
      <c r="BB113" s="1052"/>
      <c r="BC113" s="1052"/>
      <c r="BD113" s="1052"/>
      <c r="BE113" s="1052"/>
      <c r="BF113" s="1052"/>
      <c r="BG113" s="1052"/>
      <c r="BH113" s="1052"/>
      <c r="BI113" s="1052"/>
      <c r="BJ113" s="1052"/>
      <c r="BK113" s="1052"/>
      <c r="BL113" s="1052"/>
      <c r="BM113" s="1052"/>
      <c r="BN113" s="1052"/>
      <c r="BO113" s="1052"/>
      <c r="BP113" s="1053"/>
      <c r="BQ113" s="1021">
        <v>5333341</v>
      </c>
      <c r="BR113" s="1022"/>
      <c r="BS113" s="1022"/>
      <c r="BT113" s="1022"/>
      <c r="BU113" s="1022"/>
      <c r="BV113" s="1022">
        <v>5378726</v>
      </c>
      <c r="BW113" s="1022"/>
      <c r="BX113" s="1022"/>
      <c r="BY113" s="1022"/>
      <c r="BZ113" s="1022"/>
      <c r="CA113" s="1022">
        <v>6104045</v>
      </c>
      <c r="CB113" s="1022"/>
      <c r="CC113" s="1022"/>
      <c r="CD113" s="1022"/>
      <c r="CE113" s="1022"/>
      <c r="CF113" s="1016">
        <v>37.299999999999997</v>
      </c>
      <c r="CG113" s="1017"/>
      <c r="CH113" s="1017"/>
      <c r="CI113" s="1017"/>
      <c r="CJ113" s="1017"/>
      <c r="CK113" s="1047"/>
      <c r="CL113" s="1048"/>
      <c r="CM113" s="1018" t="s">
        <v>453</v>
      </c>
      <c r="CN113" s="1019"/>
      <c r="CO113" s="1019"/>
      <c r="CP113" s="1019"/>
      <c r="CQ113" s="1019"/>
      <c r="CR113" s="1019"/>
      <c r="CS113" s="1019"/>
      <c r="CT113" s="1019"/>
      <c r="CU113" s="1019"/>
      <c r="CV113" s="1019"/>
      <c r="CW113" s="1019"/>
      <c r="CX113" s="1019"/>
      <c r="CY113" s="1019"/>
      <c r="CZ113" s="1019"/>
      <c r="DA113" s="1019"/>
      <c r="DB113" s="1019"/>
      <c r="DC113" s="1019"/>
      <c r="DD113" s="1019"/>
      <c r="DE113" s="1019"/>
      <c r="DF113" s="1020"/>
      <c r="DG113" s="1060" t="s">
        <v>444</v>
      </c>
      <c r="DH113" s="1061"/>
      <c r="DI113" s="1061"/>
      <c r="DJ113" s="1061"/>
      <c r="DK113" s="1062"/>
      <c r="DL113" s="1063" t="s">
        <v>444</v>
      </c>
      <c r="DM113" s="1061"/>
      <c r="DN113" s="1061"/>
      <c r="DO113" s="1061"/>
      <c r="DP113" s="1062"/>
      <c r="DQ113" s="1063" t="s">
        <v>444</v>
      </c>
      <c r="DR113" s="1061"/>
      <c r="DS113" s="1061"/>
      <c r="DT113" s="1061"/>
      <c r="DU113" s="1062"/>
      <c r="DV113" s="1064" t="s">
        <v>444</v>
      </c>
      <c r="DW113" s="1065"/>
      <c r="DX113" s="1065"/>
      <c r="DY113" s="1065"/>
      <c r="DZ113" s="1066"/>
    </row>
    <row r="114" spans="1:130" s="247" customFormat="1" ht="26.25" customHeight="1" x14ac:dyDescent="0.15">
      <c r="A114" s="1056"/>
      <c r="B114" s="1057"/>
      <c r="C114" s="1052" t="s">
        <v>454</v>
      </c>
      <c r="D114" s="1052"/>
      <c r="E114" s="1052"/>
      <c r="F114" s="1052"/>
      <c r="G114" s="1052"/>
      <c r="H114" s="1052"/>
      <c r="I114" s="1052"/>
      <c r="J114" s="1052"/>
      <c r="K114" s="1052"/>
      <c r="L114" s="1052"/>
      <c r="M114" s="1052"/>
      <c r="N114" s="1052"/>
      <c r="O114" s="1052"/>
      <c r="P114" s="1052"/>
      <c r="Q114" s="1052"/>
      <c r="R114" s="1052"/>
      <c r="S114" s="1052"/>
      <c r="T114" s="1052"/>
      <c r="U114" s="1052"/>
      <c r="V114" s="1052"/>
      <c r="W114" s="1052"/>
      <c r="X114" s="1052"/>
      <c r="Y114" s="1052"/>
      <c r="Z114" s="1053"/>
      <c r="AA114" s="1060">
        <v>442647</v>
      </c>
      <c r="AB114" s="1061"/>
      <c r="AC114" s="1061"/>
      <c r="AD114" s="1061"/>
      <c r="AE114" s="1062"/>
      <c r="AF114" s="1063">
        <v>530146</v>
      </c>
      <c r="AG114" s="1061"/>
      <c r="AH114" s="1061"/>
      <c r="AI114" s="1061"/>
      <c r="AJ114" s="1062"/>
      <c r="AK114" s="1063">
        <v>493677</v>
      </c>
      <c r="AL114" s="1061"/>
      <c r="AM114" s="1061"/>
      <c r="AN114" s="1061"/>
      <c r="AO114" s="1062"/>
      <c r="AP114" s="1064">
        <v>3</v>
      </c>
      <c r="AQ114" s="1065"/>
      <c r="AR114" s="1065"/>
      <c r="AS114" s="1065"/>
      <c r="AT114" s="1066"/>
      <c r="AU114" s="1002"/>
      <c r="AV114" s="1003"/>
      <c r="AW114" s="1003"/>
      <c r="AX114" s="1003"/>
      <c r="AY114" s="1003"/>
      <c r="AZ114" s="1051" t="s">
        <v>455</v>
      </c>
      <c r="BA114" s="1052"/>
      <c r="BB114" s="1052"/>
      <c r="BC114" s="1052"/>
      <c r="BD114" s="1052"/>
      <c r="BE114" s="1052"/>
      <c r="BF114" s="1052"/>
      <c r="BG114" s="1052"/>
      <c r="BH114" s="1052"/>
      <c r="BI114" s="1052"/>
      <c r="BJ114" s="1052"/>
      <c r="BK114" s="1052"/>
      <c r="BL114" s="1052"/>
      <c r="BM114" s="1052"/>
      <c r="BN114" s="1052"/>
      <c r="BO114" s="1052"/>
      <c r="BP114" s="1053"/>
      <c r="BQ114" s="1021">
        <v>3645652</v>
      </c>
      <c r="BR114" s="1022"/>
      <c r="BS114" s="1022"/>
      <c r="BT114" s="1022"/>
      <c r="BU114" s="1022"/>
      <c r="BV114" s="1022">
        <v>3408962</v>
      </c>
      <c r="BW114" s="1022"/>
      <c r="BX114" s="1022"/>
      <c r="BY114" s="1022"/>
      <c r="BZ114" s="1022"/>
      <c r="CA114" s="1022">
        <v>3530094</v>
      </c>
      <c r="CB114" s="1022"/>
      <c r="CC114" s="1022"/>
      <c r="CD114" s="1022"/>
      <c r="CE114" s="1022"/>
      <c r="CF114" s="1016">
        <v>21.6</v>
      </c>
      <c r="CG114" s="1017"/>
      <c r="CH114" s="1017"/>
      <c r="CI114" s="1017"/>
      <c r="CJ114" s="1017"/>
      <c r="CK114" s="1047"/>
      <c r="CL114" s="1048"/>
      <c r="CM114" s="1018" t="s">
        <v>456</v>
      </c>
      <c r="CN114" s="1019"/>
      <c r="CO114" s="1019"/>
      <c r="CP114" s="1019"/>
      <c r="CQ114" s="1019"/>
      <c r="CR114" s="1019"/>
      <c r="CS114" s="1019"/>
      <c r="CT114" s="1019"/>
      <c r="CU114" s="1019"/>
      <c r="CV114" s="1019"/>
      <c r="CW114" s="1019"/>
      <c r="CX114" s="1019"/>
      <c r="CY114" s="1019"/>
      <c r="CZ114" s="1019"/>
      <c r="DA114" s="1019"/>
      <c r="DB114" s="1019"/>
      <c r="DC114" s="1019"/>
      <c r="DD114" s="1019"/>
      <c r="DE114" s="1019"/>
      <c r="DF114" s="1020"/>
      <c r="DG114" s="1060" t="s">
        <v>444</v>
      </c>
      <c r="DH114" s="1061"/>
      <c r="DI114" s="1061"/>
      <c r="DJ114" s="1061"/>
      <c r="DK114" s="1062"/>
      <c r="DL114" s="1063" t="s">
        <v>444</v>
      </c>
      <c r="DM114" s="1061"/>
      <c r="DN114" s="1061"/>
      <c r="DO114" s="1061"/>
      <c r="DP114" s="1062"/>
      <c r="DQ114" s="1063" t="s">
        <v>444</v>
      </c>
      <c r="DR114" s="1061"/>
      <c r="DS114" s="1061"/>
      <c r="DT114" s="1061"/>
      <c r="DU114" s="1062"/>
      <c r="DV114" s="1064" t="s">
        <v>444</v>
      </c>
      <c r="DW114" s="1065"/>
      <c r="DX114" s="1065"/>
      <c r="DY114" s="1065"/>
      <c r="DZ114" s="1066"/>
    </row>
    <row r="115" spans="1:130" s="247" customFormat="1" ht="26.25" customHeight="1" x14ac:dyDescent="0.15">
      <c r="A115" s="1056"/>
      <c r="B115" s="1057"/>
      <c r="C115" s="1052" t="s">
        <v>457</v>
      </c>
      <c r="D115" s="1052"/>
      <c r="E115" s="1052"/>
      <c r="F115" s="1052"/>
      <c r="G115" s="1052"/>
      <c r="H115" s="1052"/>
      <c r="I115" s="1052"/>
      <c r="J115" s="1052"/>
      <c r="K115" s="1052"/>
      <c r="L115" s="1052"/>
      <c r="M115" s="1052"/>
      <c r="N115" s="1052"/>
      <c r="O115" s="1052"/>
      <c r="P115" s="1052"/>
      <c r="Q115" s="1052"/>
      <c r="R115" s="1052"/>
      <c r="S115" s="1052"/>
      <c r="T115" s="1052"/>
      <c r="U115" s="1052"/>
      <c r="V115" s="1052"/>
      <c r="W115" s="1052"/>
      <c r="X115" s="1052"/>
      <c r="Y115" s="1052"/>
      <c r="Z115" s="1053"/>
      <c r="AA115" s="1035">
        <v>26599</v>
      </c>
      <c r="AB115" s="1036"/>
      <c r="AC115" s="1036"/>
      <c r="AD115" s="1036"/>
      <c r="AE115" s="1037"/>
      <c r="AF115" s="1038">
        <v>26130</v>
      </c>
      <c r="AG115" s="1036"/>
      <c r="AH115" s="1036"/>
      <c r="AI115" s="1036"/>
      <c r="AJ115" s="1037"/>
      <c r="AK115" s="1038">
        <v>25813</v>
      </c>
      <c r="AL115" s="1036"/>
      <c r="AM115" s="1036"/>
      <c r="AN115" s="1036"/>
      <c r="AO115" s="1037"/>
      <c r="AP115" s="1039">
        <v>0.2</v>
      </c>
      <c r="AQ115" s="1040"/>
      <c r="AR115" s="1040"/>
      <c r="AS115" s="1040"/>
      <c r="AT115" s="1041"/>
      <c r="AU115" s="1002"/>
      <c r="AV115" s="1003"/>
      <c r="AW115" s="1003"/>
      <c r="AX115" s="1003"/>
      <c r="AY115" s="1003"/>
      <c r="AZ115" s="1051" t="s">
        <v>458</v>
      </c>
      <c r="BA115" s="1052"/>
      <c r="BB115" s="1052"/>
      <c r="BC115" s="1052"/>
      <c r="BD115" s="1052"/>
      <c r="BE115" s="1052"/>
      <c r="BF115" s="1052"/>
      <c r="BG115" s="1052"/>
      <c r="BH115" s="1052"/>
      <c r="BI115" s="1052"/>
      <c r="BJ115" s="1052"/>
      <c r="BK115" s="1052"/>
      <c r="BL115" s="1052"/>
      <c r="BM115" s="1052"/>
      <c r="BN115" s="1052"/>
      <c r="BO115" s="1052"/>
      <c r="BP115" s="1053"/>
      <c r="BQ115" s="1021" t="s">
        <v>444</v>
      </c>
      <c r="BR115" s="1022"/>
      <c r="BS115" s="1022"/>
      <c r="BT115" s="1022"/>
      <c r="BU115" s="1022"/>
      <c r="BV115" s="1022" t="s">
        <v>444</v>
      </c>
      <c r="BW115" s="1022"/>
      <c r="BX115" s="1022"/>
      <c r="BY115" s="1022"/>
      <c r="BZ115" s="1022"/>
      <c r="CA115" s="1022" t="s">
        <v>443</v>
      </c>
      <c r="CB115" s="1022"/>
      <c r="CC115" s="1022"/>
      <c r="CD115" s="1022"/>
      <c r="CE115" s="1022"/>
      <c r="CF115" s="1016" t="s">
        <v>444</v>
      </c>
      <c r="CG115" s="1017"/>
      <c r="CH115" s="1017"/>
      <c r="CI115" s="1017"/>
      <c r="CJ115" s="1017"/>
      <c r="CK115" s="1047"/>
      <c r="CL115" s="1048"/>
      <c r="CM115" s="1051" t="s">
        <v>459</v>
      </c>
      <c r="CN115" s="1072"/>
      <c r="CO115" s="1072"/>
      <c r="CP115" s="1072"/>
      <c r="CQ115" s="1072"/>
      <c r="CR115" s="1072"/>
      <c r="CS115" s="1072"/>
      <c r="CT115" s="1072"/>
      <c r="CU115" s="1072"/>
      <c r="CV115" s="1072"/>
      <c r="CW115" s="1072"/>
      <c r="CX115" s="1072"/>
      <c r="CY115" s="1072"/>
      <c r="CZ115" s="1072"/>
      <c r="DA115" s="1072"/>
      <c r="DB115" s="1072"/>
      <c r="DC115" s="1072"/>
      <c r="DD115" s="1072"/>
      <c r="DE115" s="1072"/>
      <c r="DF115" s="1053"/>
      <c r="DG115" s="1060" t="s">
        <v>444</v>
      </c>
      <c r="DH115" s="1061"/>
      <c r="DI115" s="1061"/>
      <c r="DJ115" s="1061"/>
      <c r="DK115" s="1062"/>
      <c r="DL115" s="1063" t="s">
        <v>444</v>
      </c>
      <c r="DM115" s="1061"/>
      <c r="DN115" s="1061"/>
      <c r="DO115" s="1061"/>
      <c r="DP115" s="1062"/>
      <c r="DQ115" s="1063" t="s">
        <v>444</v>
      </c>
      <c r="DR115" s="1061"/>
      <c r="DS115" s="1061"/>
      <c r="DT115" s="1061"/>
      <c r="DU115" s="1062"/>
      <c r="DV115" s="1064" t="s">
        <v>444</v>
      </c>
      <c r="DW115" s="1065"/>
      <c r="DX115" s="1065"/>
      <c r="DY115" s="1065"/>
      <c r="DZ115" s="1066"/>
    </row>
    <row r="116" spans="1:130" s="247" customFormat="1" ht="26.25" customHeight="1" x14ac:dyDescent="0.15">
      <c r="A116" s="1058"/>
      <c r="B116" s="1059"/>
      <c r="C116" s="1067" t="s">
        <v>460</v>
      </c>
      <c r="D116" s="1067"/>
      <c r="E116" s="1067"/>
      <c r="F116" s="1067"/>
      <c r="G116" s="1067"/>
      <c r="H116" s="1067"/>
      <c r="I116" s="1067"/>
      <c r="J116" s="1067"/>
      <c r="K116" s="1067"/>
      <c r="L116" s="1067"/>
      <c r="M116" s="1067"/>
      <c r="N116" s="1067"/>
      <c r="O116" s="1067"/>
      <c r="P116" s="1067"/>
      <c r="Q116" s="1067"/>
      <c r="R116" s="1067"/>
      <c r="S116" s="1067"/>
      <c r="T116" s="1067"/>
      <c r="U116" s="1067"/>
      <c r="V116" s="1067"/>
      <c r="W116" s="1067"/>
      <c r="X116" s="1067"/>
      <c r="Y116" s="1067"/>
      <c r="Z116" s="1068"/>
      <c r="AA116" s="1060" t="s">
        <v>444</v>
      </c>
      <c r="AB116" s="1061"/>
      <c r="AC116" s="1061"/>
      <c r="AD116" s="1061"/>
      <c r="AE116" s="1062"/>
      <c r="AF116" s="1063" t="s">
        <v>444</v>
      </c>
      <c r="AG116" s="1061"/>
      <c r="AH116" s="1061"/>
      <c r="AI116" s="1061"/>
      <c r="AJ116" s="1062"/>
      <c r="AK116" s="1063" t="s">
        <v>444</v>
      </c>
      <c r="AL116" s="1061"/>
      <c r="AM116" s="1061"/>
      <c r="AN116" s="1061"/>
      <c r="AO116" s="1062"/>
      <c r="AP116" s="1064" t="s">
        <v>444</v>
      </c>
      <c r="AQ116" s="1065"/>
      <c r="AR116" s="1065"/>
      <c r="AS116" s="1065"/>
      <c r="AT116" s="1066"/>
      <c r="AU116" s="1002"/>
      <c r="AV116" s="1003"/>
      <c r="AW116" s="1003"/>
      <c r="AX116" s="1003"/>
      <c r="AY116" s="1003"/>
      <c r="AZ116" s="1069" t="s">
        <v>461</v>
      </c>
      <c r="BA116" s="1070"/>
      <c r="BB116" s="1070"/>
      <c r="BC116" s="1070"/>
      <c r="BD116" s="1070"/>
      <c r="BE116" s="1070"/>
      <c r="BF116" s="1070"/>
      <c r="BG116" s="1070"/>
      <c r="BH116" s="1070"/>
      <c r="BI116" s="1070"/>
      <c r="BJ116" s="1070"/>
      <c r="BK116" s="1070"/>
      <c r="BL116" s="1070"/>
      <c r="BM116" s="1070"/>
      <c r="BN116" s="1070"/>
      <c r="BO116" s="1070"/>
      <c r="BP116" s="1071"/>
      <c r="BQ116" s="1021" t="s">
        <v>444</v>
      </c>
      <c r="BR116" s="1022"/>
      <c r="BS116" s="1022"/>
      <c r="BT116" s="1022"/>
      <c r="BU116" s="1022"/>
      <c r="BV116" s="1022" t="s">
        <v>444</v>
      </c>
      <c r="BW116" s="1022"/>
      <c r="BX116" s="1022"/>
      <c r="BY116" s="1022"/>
      <c r="BZ116" s="1022"/>
      <c r="CA116" s="1022" t="s">
        <v>444</v>
      </c>
      <c r="CB116" s="1022"/>
      <c r="CC116" s="1022"/>
      <c r="CD116" s="1022"/>
      <c r="CE116" s="1022"/>
      <c r="CF116" s="1016" t="s">
        <v>444</v>
      </c>
      <c r="CG116" s="1017"/>
      <c r="CH116" s="1017"/>
      <c r="CI116" s="1017"/>
      <c r="CJ116" s="1017"/>
      <c r="CK116" s="1047"/>
      <c r="CL116" s="1048"/>
      <c r="CM116" s="1018" t="s">
        <v>462</v>
      </c>
      <c r="CN116" s="1019"/>
      <c r="CO116" s="1019"/>
      <c r="CP116" s="1019"/>
      <c r="CQ116" s="1019"/>
      <c r="CR116" s="1019"/>
      <c r="CS116" s="1019"/>
      <c r="CT116" s="1019"/>
      <c r="CU116" s="1019"/>
      <c r="CV116" s="1019"/>
      <c r="CW116" s="1019"/>
      <c r="CX116" s="1019"/>
      <c r="CY116" s="1019"/>
      <c r="CZ116" s="1019"/>
      <c r="DA116" s="1019"/>
      <c r="DB116" s="1019"/>
      <c r="DC116" s="1019"/>
      <c r="DD116" s="1019"/>
      <c r="DE116" s="1019"/>
      <c r="DF116" s="1020"/>
      <c r="DG116" s="1060">
        <v>121578</v>
      </c>
      <c r="DH116" s="1061"/>
      <c r="DI116" s="1061"/>
      <c r="DJ116" s="1061"/>
      <c r="DK116" s="1062"/>
      <c r="DL116" s="1063">
        <v>176330</v>
      </c>
      <c r="DM116" s="1061"/>
      <c r="DN116" s="1061"/>
      <c r="DO116" s="1061"/>
      <c r="DP116" s="1062"/>
      <c r="DQ116" s="1063">
        <v>165860</v>
      </c>
      <c r="DR116" s="1061"/>
      <c r="DS116" s="1061"/>
      <c r="DT116" s="1061"/>
      <c r="DU116" s="1062"/>
      <c r="DV116" s="1064">
        <v>1</v>
      </c>
      <c r="DW116" s="1065"/>
      <c r="DX116" s="1065"/>
      <c r="DY116" s="1065"/>
      <c r="DZ116" s="1066"/>
    </row>
    <row r="117" spans="1:130" s="247" customFormat="1" ht="26.25" customHeight="1" x14ac:dyDescent="0.15">
      <c r="A117" s="100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1077" t="s">
        <v>463</v>
      </c>
      <c r="Z117" s="988"/>
      <c r="AA117" s="1078">
        <v>5086878</v>
      </c>
      <c r="AB117" s="1079"/>
      <c r="AC117" s="1079"/>
      <c r="AD117" s="1079"/>
      <c r="AE117" s="1080"/>
      <c r="AF117" s="1081">
        <v>4969903</v>
      </c>
      <c r="AG117" s="1079"/>
      <c r="AH117" s="1079"/>
      <c r="AI117" s="1079"/>
      <c r="AJ117" s="1080"/>
      <c r="AK117" s="1081">
        <v>4808002</v>
      </c>
      <c r="AL117" s="1079"/>
      <c r="AM117" s="1079"/>
      <c r="AN117" s="1079"/>
      <c r="AO117" s="1080"/>
      <c r="AP117" s="1082"/>
      <c r="AQ117" s="1083"/>
      <c r="AR117" s="1083"/>
      <c r="AS117" s="1083"/>
      <c r="AT117" s="1084"/>
      <c r="AU117" s="1002"/>
      <c r="AV117" s="1003"/>
      <c r="AW117" s="1003"/>
      <c r="AX117" s="1003"/>
      <c r="AY117" s="1003"/>
      <c r="AZ117" s="1069" t="s">
        <v>464</v>
      </c>
      <c r="BA117" s="1070"/>
      <c r="BB117" s="1070"/>
      <c r="BC117" s="1070"/>
      <c r="BD117" s="1070"/>
      <c r="BE117" s="1070"/>
      <c r="BF117" s="1070"/>
      <c r="BG117" s="1070"/>
      <c r="BH117" s="1070"/>
      <c r="BI117" s="1070"/>
      <c r="BJ117" s="1070"/>
      <c r="BK117" s="1070"/>
      <c r="BL117" s="1070"/>
      <c r="BM117" s="1070"/>
      <c r="BN117" s="1070"/>
      <c r="BO117" s="1070"/>
      <c r="BP117" s="1071"/>
      <c r="BQ117" s="1021" t="s">
        <v>417</v>
      </c>
      <c r="BR117" s="1022"/>
      <c r="BS117" s="1022"/>
      <c r="BT117" s="1022"/>
      <c r="BU117" s="1022"/>
      <c r="BV117" s="1022" t="s">
        <v>417</v>
      </c>
      <c r="BW117" s="1022"/>
      <c r="BX117" s="1022"/>
      <c r="BY117" s="1022"/>
      <c r="BZ117" s="1022"/>
      <c r="CA117" s="1022" t="s">
        <v>127</v>
      </c>
      <c r="CB117" s="1022"/>
      <c r="CC117" s="1022"/>
      <c r="CD117" s="1022"/>
      <c r="CE117" s="1022"/>
      <c r="CF117" s="1016" t="s">
        <v>127</v>
      </c>
      <c r="CG117" s="1017"/>
      <c r="CH117" s="1017"/>
      <c r="CI117" s="1017"/>
      <c r="CJ117" s="1017"/>
      <c r="CK117" s="1047"/>
      <c r="CL117" s="1048"/>
      <c r="CM117" s="1018" t="s">
        <v>465</v>
      </c>
      <c r="CN117" s="1019"/>
      <c r="CO117" s="1019"/>
      <c r="CP117" s="1019"/>
      <c r="CQ117" s="1019"/>
      <c r="CR117" s="1019"/>
      <c r="CS117" s="1019"/>
      <c r="CT117" s="1019"/>
      <c r="CU117" s="1019"/>
      <c r="CV117" s="1019"/>
      <c r="CW117" s="1019"/>
      <c r="CX117" s="1019"/>
      <c r="CY117" s="1019"/>
      <c r="CZ117" s="1019"/>
      <c r="DA117" s="1019"/>
      <c r="DB117" s="1019"/>
      <c r="DC117" s="1019"/>
      <c r="DD117" s="1019"/>
      <c r="DE117" s="1019"/>
      <c r="DF117" s="1020"/>
      <c r="DG117" s="1060" t="s">
        <v>127</v>
      </c>
      <c r="DH117" s="1061"/>
      <c r="DI117" s="1061"/>
      <c r="DJ117" s="1061"/>
      <c r="DK117" s="1062"/>
      <c r="DL117" s="1063" t="s">
        <v>127</v>
      </c>
      <c r="DM117" s="1061"/>
      <c r="DN117" s="1061"/>
      <c r="DO117" s="1061"/>
      <c r="DP117" s="1062"/>
      <c r="DQ117" s="1063" t="s">
        <v>417</v>
      </c>
      <c r="DR117" s="1061"/>
      <c r="DS117" s="1061"/>
      <c r="DT117" s="1061"/>
      <c r="DU117" s="1062"/>
      <c r="DV117" s="1064" t="s">
        <v>127</v>
      </c>
      <c r="DW117" s="1065"/>
      <c r="DX117" s="1065"/>
      <c r="DY117" s="1065"/>
      <c r="DZ117" s="1066"/>
    </row>
    <row r="118" spans="1:130" s="247" customFormat="1" ht="26.25" customHeight="1" x14ac:dyDescent="0.15">
      <c r="A118" s="1006" t="s">
        <v>437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6" t="s">
        <v>435</v>
      </c>
      <c r="AB118" s="987"/>
      <c r="AC118" s="987"/>
      <c r="AD118" s="987"/>
      <c r="AE118" s="988"/>
      <c r="AF118" s="986" t="s">
        <v>306</v>
      </c>
      <c r="AG118" s="987"/>
      <c r="AH118" s="987"/>
      <c r="AI118" s="987"/>
      <c r="AJ118" s="988"/>
      <c r="AK118" s="986" t="s">
        <v>305</v>
      </c>
      <c r="AL118" s="987"/>
      <c r="AM118" s="987"/>
      <c r="AN118" s="987"/>
      <c r="AO118" s="988"/>
      <c r="AP118" s="1073" t="s">
        <v>436</v>
      </c>
      <c r="AQ118" s="1074"/>
      <c r="AR118" s="1074"/>
      <c r="AS118" s="1074"/>
      <c r="AT118" s="1075"/>
      <c r="AU118" s="1002"/>
      <c r="AV118" s="1003"/>
      <c r="AW118" s="1003"/>
      <c r="AX118" s="1003"/>
      <c r="AY118" s="1003"/>
      <c r="AZ118" s="1076" t="s">
        <v>466</v>
      </c>
      <c r="BA118" s="1067"/>
      <c r="BB118" s="1067"/>
      <c r="BC118" s="1067"/>
      <c r="BD118" s="1067"/>
      <c r="BE118" s="1067"/>
      <c r="BF118" s="1067"/>
      <c r="BG118" s="1067"/>
      <c r="BH118" s="1067"/>
      <c r="BI118" s="1067"/>
      <c r="BJ118" s="1067"/>
      <c r="BK118" s="1067"/>
      <c r="BL118" s="1067"/>
      <c r="BM118" s="1067"/>
      <c r="BN118" s="1067"/>
      <c r="BO118" s="1067"/>
      <c r="BP118" s="1068"/>
      <c r="BQ118" s="1099" t="s">
        <v>417</v>
      </c>
      <c r="BR118" s="1100"/>
      <c r="BS118" s="1100"/>
      <c r="BT118" s="1100"/>
      <c r="BU118" s="1100"/>
      <c r="BV118" s="1100" t="s">
        <v>127</v>
      </c>
      <c r="BW118" s="1100"/>
      <c r="BX118" s="1100"/>
      <c r="BY118" s="1100"/>
      <c r="BZ118" s="1100"/>
      <c r="CA118" s="1100" t="s">
        <v>127</v>
      </c>
      <c r="CB118" s="1100"/>
      <c r="CC118" s="1100"/>
      <c r="CD118" s="1100"/>
      <c r="CE118" s="1100"/>
      <c r="CF118" s="1016" t="s">
        <v>127</v>
      </c>
      <c r="CG118" s="1017"/>
      <c r="CH118" s="1017"/>
      <c r="CI118" s="1017"/>
      <c r="CJ118" s="1017"/>
      <c r="CK118" s="1047"/>
      <c r="CL118" s="1048"/>
      <c r="CM118" s="1018" t="s">
        <v>467</v>
      </c>
      <c r="CN118" s="1019"/>
      <c r="CO118" s="1019"/>
      <c r="CP118" s="1019"/>
      <c r="CQ118" s="1019"/>
      <c r="CR118" s="1019"/>
      <c r="CS118" s="1019"/>
      <c r="CT118" s="1019"/>
      <c r="CU118" s="1019"/>
      <c r="CV118" s="1019"/>
      <c r="CW118" s="1019"/>
      <c r="CX118" s="1019"/>
      <c r="CY118" s="1019"/>
      <c r="CZ118" s="1019"/>
      <c r="DA118" s="1019"/>
      <c r="DB118" s="1019"/>
      <c r="DC118" s="1019"/>
      <c r="DD118" s="1019"/>
      <c r="DE118" s="1019"/>
      <c r="DF118" s="1020"/>
      <c r="DG118" s="1060" t="s">
        <v>127</v>
      </c>
      <c r="DH118" s="1061"/>
      <c r="DI118" s="1061"/>
      <c r="DJ118" s="1061"/>
      <c r="DK118" s="1062"/>
      <c r="DL118" s="1063" t="s">
        <v>417</v>
      </c>
      <c r="DM118" s="1061"/>
      <c r="DN118" s="1061"/>
      <c r="DO118" s="1061"/>
      <c r="DP118" s="1062"/>
      <c r="DQ118" s="1063" t="s">
        <v>127</v>
      </c>
      <c r="DR118" s="1061"/>
      <c r="DS118" s="1061"/>
      <c r="DT118" s="1061"/>
      <c r="DU118" s="1062"/>
      <c r="DV118" s="1064" t="s">
        <v>417</v>
      </c>
      <c r="DW118" s="1065"/>
      <c r="DX118" s="1065"/>
      <c r="DY118" s="1065"/>
      <c r="DZ118" s="1066"/>
    </row>
    <row r="119" spans="1:130" s="247" customFormat="1" ht="26.25" customHeight="1" x14ac:dyDescent="0.15">
      <c r="A119" s="1160" t="s">
        <v>440</v>
      </c>
      <c r="B119" s="1046"/>
      <c r="C119" s="1025" t="s">
        <v>441</v>
      </c>
      <c r="D119" s="1026"/>
      <c r="E119" s="1026"/>
      <c r="F119" s="1026"/>
      <c r="G119" s="1026"/>
      <c r="H119" s="1026"/>
      <c r="I119" s="1026"/>
      <c r="J119" s="1026"/>
      <c r="K119" s="1026"/>
      <c r="L119" s="1026"/>
      <c r="M119" s="1026"/>
      <c r="N119" s="1026"/>
      <c r="O119" s="1026"/>
      <c r="P119" s="1026"/>
      <c r="Q119" s="1026"/>
      <c r="R119" s="1026"/>
      <c r="S119" s="1026"/>
      <c r="T119" s="1026"/>
      <c r="U119" s="1026"/>
      <c r="V119" s="1026"/>
      <c r="W119" s="1026"/>
      <c r="X119" s="1026"/>
      <c r="Y119" s="1026"/>
      <c r="Z119" s="1027"/>
      <c r="AA119" s="993" t="s">
        <v>127</v>
      </c>
      <c r="AB119" s="994"/>
      <c r="AC119" s="994"/>
      <c r="AD119" s="994"/>
      <c r="AE119" s="995"/>
      <c r="AF119" s="996" t="s">
        <v>127</v>
      </c>
      <c r="AG119" s="994"/>
      <c r="AH119" s="994"/>
      <c r="AI119" s="994"/>
      <c r="AJ119" s="995"/>
      <c r="AK119" s="996" t="s">
        <v>417</v>
      </c>
      <c r="AL119" s="994"/>
      <c r="AM119" s="994"/>
      <c r="AN119" s="994"/>
      <c r="AO119" s="995"/>
      <c r="AP119" s="997" t="s">
        <v>127</v>
      </c>
      <c r="AQ119" s="998"/>
      <c r="AR119" s="998"/>
      <c r="AS119" s="998"/>
      <c r="AT119" s="999"/>
      <c r="AU119" s="1004"/>
      <c r="AV119" s="1005"/>
      <c r="AW119" s="1005"/>
      <c r="AX119" s="1005"/>
      <c r="AY119" s="1005"/>
      <c r="AZ119" s="278" t="s">
        <v>186</v>
      </c>
      <c r="BA119" s="278"/>
      <c r="BB119" s="278"/>
      <c r="BC119" s="278"/>
      <c r="BD119" s="278"/>
      <c r="BE119" s="278"/>
      <c r="BF119" s="278"/>
      <c r="BG119" s="278"/>
      <c r="BH119" s="278"/>
      <c r="BI119" s="278"/>
      <c r="BJ119" s="278"/>
      <c r="BK119" s="278"/>
      <c r="BL119" s="278"/>
      <c r="BM119" s="278"/>
      <c r="BN119" s="278"/>
      <c r="BO119" s="1077" t="s">
        <v>468</v>
      </c>
      <c r="BP119" s="1108"/>
      <c r="BQ119" s="1099">
        <v>51014614</v>
      </c>
      <c r="BR119" s="1100"/>
      <c r="BS119" s="1100"/>
      <c r="BT119" s="1100"/>
      <c r="BU119" s="1100"/>
      <c r="BV119" s="1100">
        <v>50579249</v>
      </c>
      <c r="BW119" s="1100"/>
      <c r="BX119" s="1100"/>
      <c r="BY119" s="1100"/>
      <c r="BZ119" s="1100"/>
      <c r="CA119" s="1100">
        <v>52463996</v>
      </c>
      <c r="CB119" s="1100"/>
      <c r="CC119" s="1100"/>
      <c r="CD119" s="1100"/>
      <c r="CE119" s="1100"/>
      <c r="CF119" s="1101"/>
      <c r="CG119" s="1102"/>
      <c r="CH119" s="1102"/>
      <c r="CI119" s="1102"/>
      <c r="CJ119" s="1103"/>
      <c r="CK119" s="1049"/>
      <c r="CL119" s="1050"/>
      <c r="CM119" s="1104" t="s">
        <v>469</v>
      </c>
      <c r="CN119" s="1105"/>
      <c r="CO119" s="1105"/>
      <c r="CP119" s="1105"/>
      <c r="CQ119" s="1105"/>
      <c r="CR119" s="1105"/>
      <c r="CS119" s="1105"/>
      <c r="CT119" s="1105"/>
      <c r="CU119" s="1105"/>
      <c r="CV119" s="1105"/>
      <c r="CW119" s="1105"/>
      <c r="CX119" s="1105"/>
      <c r="CY119" s="1105"/>
      <c r="CZ119" s="1105"/>
      <c r="DA119" s="1105"/>
      <c r="DB119" s="1105"/>
      <c r="DC119" s="1105"/>
      <c r="DD119" s="1105"/>
      <c r="DE119" s="1105"/>
      <c r="DF119" s="1106"/>
      <c r="DG119" s="1107" t="s">
        <v>127</v>
      </c>
      <c r="DH119" s="1086"/>
      <c r="DI119" s="1086"/>
      <c r="DJ119" s="1086"/>
      <c r="DK119" s="1087"/>
      <c r="DL119" s="1085" t="s">
        <v>417</v>
      </c>
      <c r="DM119" s="1086"/>
      <c r="DN119" s="1086"/>
      <c r="DO119" s="1086"/>
      <c r="DP119" s="1087"/>
      <c r="DQ119" s="1085" t="s">
        <v>417</v>
      </c>
      <c r="DR119" s="1086"/>
      <c r="DS119" s="1086"/>
      <c r="DT119" s="1086"/>
      <c r="DU119" s="1087"/>
      <c r="DV119" s="1088" t="s">
        <v>127</v>
      </c>
      <c r="DW119" s="1089"/>
      <c r="DX119" s="1089"/>
      <c r="DY119" s="1089"/>
      <c r="DZ119" s="1090"/>
    </row>
    <row r="120" spans="1:130" s="247" customFormat="1" ht="26.25" customHeight="1" x14ac:dyDescent="0.15">
      <c r="A120" s="1161"/>
      <c r="B120" s="1048"/>
      <c r="C120" s="1018" t="s">
        <v>446</v>
      </c>
      <c r="D120" s="1019"/>
      <c r="E120" s="1019"/>
      <c r="F120" s="1019"/>
      <c r="G120" s="1019"/>
      <c r="H120" s="1019"/>
      <c r="I120" s="1019"/>
      <c r="J120" s="1019"/>
      <c r="K120" s="1019"/>
      <c r="L120" s="1019"/>
      <c r="M120" s="1019"/>
      <c r="N120" s="1019"/>
      <c r="O120" s="1019"/>
      <c r="P120" s="1019"/>
      <c r="Q120" s="1019"/>
      <c r="R120" s="1019"/>
      <c r="S120" s="1019"/>
      <c r="T120" s="1019"/>
      <c r="U120" s="1019"/>
      <c r="V120" s="1019"/>
      <c r="W120" s="1019"/>
      <c r="X120" s="1019"/>
      <c r="Y120" s="1019"/>
      <c r="Z120" s="1020"/>
      <c r="AA120" s="1060" t="s">
        <v>417</v>
      </c>
      <c r="AB120" s="1061"/>
      <c r="AC120" s="1061"/>
      <c r="AD120" s="1061"/>
      <c r="AE120" s="1062"/>
      <c r="AF120" s="1063" t="s">
        <v>417</v>
      </c>
      <c r="AG120" s="1061"/>
      <c r="AH120" s="1061"/>
      <c r="AI120" s="1061"/>
      <c r="AJ120" s="1062"/>
      <c r="AK120" s="1063" t="s">
        <v>417</v>
      </c>
      <c r="AL120" s="1061"/>
      <c r="AM120" s="1061"/>
      <c r="AN120" s="1061"/>
      <c r="AO120" s="1062"/>
      <c r="AP120" s="1064" t="s">
        <v>417</v>
      </c>
      <c r="AQ120" s="1065"/>
      <c r="AR120" s="1065"/>
      <c r="AS120" s="1065"/>
      <c r="AT120" s="1066"/>
      <c r="AU120" s="1091" t="s">
        <v>470</v>
      </c>
      <c r="AV120" s="1092"/>
      <c r="AW120" s="1092"/>
      <c r="AX120" s="1092"/>
      <c r="AY120" s="1093"/>
      <c r="AZ120" s="1042" t="s">
        <v>471</v>
      </c>
      <c r="BA120" s="991"/>
      <c r="BB120" s="991"/>
      <c r="BC120" s="991"/>
      <c r="BD120" s="991"/>
      <c r="BE120" s="991"/>
      <c r="BF120" s="991"/>
      <c r="BG120" s="991"/>
      <c r="BH120" s="991"/>
      <c r="BI120" s="991"/>
      <c r="BJ120" s="991"/>
      <c r="BK120" s="991"/>
      <c r="BL120" s="991"/>
      <c r="BM120" s="991"/>
      <c r="BN120" s="991"/>
      <c r="BO120" s="991"/>
      <c r="BP120" s="992"/>
      <c r="BQ120" s="1028">
        <v>7404884</v>
      </c>
      <c r="BR120" s="1029"/>
      <c r="BS120" s="1029"/>
      <c r="BT120" s="1029"/>
      <c r="BU120" s="1029"/>
      <c r="BV120" s="1029">
        <v>7908260</v>
      </c>
      <c r="BW120" s="1029"/>
      <c r="BX120" s="1029"/>
      <c r="BY120" s="1029"/>
      <c r="BZ120" s="1029"/>
      <c r="CA120" s="1029">
        <v>8209293</v>
      </c>
      <c r="CB120" s="1029"/>
      <c r="CC120" s="1029"/>
      <c r="CD120" s="1029"/>
      <c r="CE120" s="1029"/>
      <c r="CF120" s="1043">
        <v>50.1</v>
      </c>
      <c r="CG120" s="1044"/>
      <c r="CH120" s="1044"/>
      <c r="CI120" s="1044"/>
      <c r="CJ120" s="1044"/>
      <c r="CK120" s="1109" t="s">
        <v>472</v>
      </c>
      <c r="CL120" s="1110"/>
      <c r="CM120" s="1110"/>
      <c r="CN120" s="1110"/>
      <c r="CO120" s="1111"/>
      <c r="CP120" s="1117" t="s">
        <v>473</v>
      </c>
      <c r="CQ120" s="1118"/>
      <c r="CR120" s="1118"/>
      <c r="CS120" s="1118"/>
      <c r="CT120" s="1118"/>
      <c r="CU120" s="1118"/>
      <c r="CV120" s="1118"/>
      <c r="CW120" s="1118"/>
      <c r="CX120" s="1118"/>
      <c r="CY120" s="1118"/>
      <c r="CZ120" s="1118"/>
      <c r="DA120" s="1118"/>
      <c r="DB120" s="1118"/>
      <c r="DC120" s="1118"/>
      <c r="DD120" s="1118"/>
      <c r="DE120" s="1118"/>
      <c r="DF120" s="1119"/>
      <c r="DG120" s="1028">
        <v>11069917</v>
      </c>
      <c r="DH120" s="1029"/>
      <c r="DI120" s="1029"/>
      <c r="DJ120" s="1029"/>
      <c r="DK120" s="1029"/>
      <c r="DL120" s="1029">
        <v>11199160</v>
      </c>
      <c r="DM120" s="1029"/>
      <c r="DN120" s="1029"/>
      <c r="DO120" s="1029"/>
      <c r="DP120" s="1029"/>
      <c r="DQ120" s="1029">
        <v>11094944</v>
      </c>
      <c r="DR120" s="1029"/>
      <c r="DS120" s="1029"/>
      <c r="DT120" s="1029"/>
      <c r="DU120" s="1029"/>
      <c r="DV120" s="1030">
        <v>67.7</v>
      </c>
      <c r="DW120" s="1030"/>
      <c r="DX120" s="1030"/>
      <c r="DY120" s="1030"/>
      <c r="DZ120" s="1031"/>
    </row>
    <row r="121" spans="1:130" s="247" customFormat="1" ht="26.25" customHeight="1" x14ac:dyDescent="0.15">
      <c r="A121" s="1161"/>
      <c r="B121" s="1048"/>
      <c r="C121" s="1069" t="s">
        <v>474</v>
      </c>
      <c r="D121" s="1070"/>
      <c r="E121" s="1070"/>
      <c r="F121" s="1070"/>
      <c r="G121" s="1070"/>
      <c r="H121" s="1070"/>
      <c r="I121" s="1070"/>
      <c r="J121" s="1070"/>
      <c r="K121" s="1070"/>
      <c r="L121" s="1070"/>
      <c r="M121" s="1070"/>
      <c r="N121" s="1070"/>
      <c r="O121" s="1070"/>
      <c r="P121" s="1070"/>
      <c r="Q121" s="1070"/>
      <c r="R121" s="1070"/>
      <c r="S121" s="1070"/>
      <c r="T121" s="1070"/>
      <c r="U121" s="1070"/>
      <c r="V121" s="1070"/>
      <c r="W121" s="1070"/>
      <c r="X121" s="1070"/>
      <c r="Y121" s="1070"/>
      <c r="Z121" s="1071"/>
      <c r="AA121" s="1060" t="s">
        <v>417</v>
      </c>
      <c r="AB121" s="1061"/>
      <c r="AC121" s="1061"/>
      <c r="AD121" s="1061"/>
      <c r="AE121" s="1062"/>
      <c r="AF121" s="1063" t="s">
        <v>417</v>
      </c>
      <c r="AG121" s="1061"/>
      <c r="AH121" s="1061"/>
      <c r="AI121" s="1061"/>
      <c r="AJ121" s="1062"/>
      <c r="AK121" s="1063" t="s">
        <v>127</v>
      </c>
      <c r="AL121" s="1061"/>
      <c r="AM121" s="1061"/>
      <c r="AN121" s="1061"/>
      <c r="AO121" s="1062"/>
      <c r="AP121" s="1064" t="s">
        <v>127</v>
      </c>
      <c r="AQ121" s="1065"/>
      <c r="AR121" s="1065"/>
      <c r="AS121" s="1065"/>
      <c r="AT121" s="1066"/>
      <c r="AU121" s="1094"/>
      <c r="AV121" s="1095"/>
      <c r="AW121" s="1095"/>
      <c r="AX121" s="1095"/>
      <c r="AY121" s="1096"/>
      <c r="AZ121" s="1051" t="s">
        <v>475</v>
      </c>
      <c r="BA121" s="1052"/>
      <c r="BB121" s="1052"/>
      <c r="BC121" s="1052"/>
      <c r="BD121" s="1052"/>
      <c r="BE121" s="1052"/>
      <c r="BF121" s="1052"/>
      <c r="BG121" s="1052"/>
      <c r="BH121" s="1052"/>
      <c r="BI121" s="1052"/>
      <c r="BJ121" s="1052"/>
      <c r="BK121" s="1052"/>
      <c r="BL121" s="1052"/>
      <c r="BM121" s="1052"/>
      <c r="BN121" s="1052"/>
      <c r="BO121" s="1052"/>
      <c r="BP121" s="1053"/>
      <c r="BQ121" s="1021">
        <v>1754531</v>
      </c>
      <c r="BR121" s="1022"/>
      <c r="BS121" s="1022"/>
      <c r="BT121" s="1022"/>
      <c r="BU121" s="1022"/>
      <c r="BV121" s="1022">
        <v>1574850</v>
      </c>
      <c r="BW121" s="1022"/>
      <c r="BX121" s="1022"/>
      <c r="BY121" s="1022"/>
      <c r="BZ121" s="1022"/>
      <c r="CA121" s="1022">
        <v>1478103</v>
      </c>
      <c r="CB121" s="1022"/>
      <c r="CC121" s="1022"/>
      <c r="CD121" s="1022"/>
      <c r="CE121" s="1022"/>
      <c r="CF121" s="1016">
        <v>9</v>
      </c>
      <c r="CG121" s="1017"/>
      <c r="CH121" s="1017"/>
      <c r="CI121" s="1017"/>
      <c r="CJ121" s="1017"/>
      <c r="CK121" s="1112"/>
      <c r="CL121" s="1113"/>
      <c r="CM121" s="1113"/>
      <c r="CN121" s="1113"/>
      <c r="CO121" s="1114"/>
      <c r="CP121" s="1122" t="s">
        <v>476</v>
      </c>
      <c r="CQ121" s="1123"/>
      <c r="CR121" s="1123"/>
      <c r="CS121" s="1123"/>
      <c r="CT121" s="1123"/>
      <c r="CU121" s="1123"/>
      <c r="CV121" s="1123"/>
      <c r="CW121" s="1123"/>
      <c r="CX121" s="1123"/>
      <c r="CY121" s="1123"/>
      <c r="CZ121" s="1123"/>
      <c r="DA121" s="1123"/>
      <c r="DB121" s="1123"/>
      <c r="DC121" s="1123"/>
      <c r="DD121" s="1123"/>
      <c r="DE121" s="1123"/>
      <c r="DF121" s="1124"/>
      <c r="DG121" s="1021">
        <v>409205</v>
      </c>
      <c r="DH121" s="1022"/>
      <c r="DI121" s="1022"/>
      <c r="DJ121" s="1022"/>
      <c r="DK121" s="1022"/>
      <c r="DL121" s="1022">
        <v>493452</v>
      </c>
      <c r="DM121" s="1022"/>
      <c r="DN121" s="1022"/>
      <c r="DO121" s="1022"/>
      <c r="DP121" s="1022"/>
      <c r="DQ121" s="1022">
        <v>420547</v>
      </c>
      <c r="DR121" s="1022"/>
      <c r="DS121" s="1022"/>
      <c r="DT121" s="1022"/>
      <c r="DU121" s="1022"/>
      <c r="DV121" s="1023">
        <v>2.6</v>
      </c>
      <c r="DW121" s="1023"/>
      <c r="DX121" s="1023"/>
      <c r="DY121" s="1023"/>
      <c r="DZ121" s="1024"/>
    </row>
    <row r="122" spans="1:130" s="247" customFormat="1" ht="26.25" customHeight="1" x14ac:dyDescent="0.15">
      <c r="A122" s="1161"/>
      <c r="B122" s="1048"/>
      <c r="C122" s="1018" t="s">
        <v>456</v>
      </c>
      <c r="D122" s="1019"/>
      <c r="E122" s="1019"/>
      <c r="F122" s="1019"/>
      <c r="G122" s="1019"/>
      <c r="H122" s="1019"/>
      <c r="I122" s="1019"/>
      <c r="J122" s="1019"/>
      <c r="K122" s="1019"/>
      <c r="L122" s="1019"/>
      <c r="M122" s="1019"/>
      <c r="N122" s="1019"/>
      <c r="O122" s="1019"/>
      <c r="P122" s="1019"/>
      <c r="Q122" s="1019"/>
      <c r="R122" s="1019"/>
      <c r="S122" s="1019"/>
      <c r="T122" s="1019"/>
      <c r="U122" s="1019"/>
      <c r="V122" s="1019"/>
      <c r="W122" s="1019"/>
      <c r="X122" s="1019"/>
      <c r="Y122" s="1019"/>
      <c r="Z122" s="1020"/>
      <c r="AA122" s="1060" t="s">
        <v>127</v>
      </c>
      <c r="AB122" s="1061"/>
      <c r="AC122" s="1061"/>
      <c r="AD122" s="1061"/>
      <c r="AE122" s="1062"/>
      <c r="AF122" s="1063" t="s">
        <v>417</v>
      </c>
      <c r="AG122" s="1061"/>
      <c r="AH122" s="1061"/>
      <c r="AI122" s="1061"/>
      <c r="AJ122" s="1062"/>
      <c r="AK122" s="1063" t="s">
        <v>127</v>
      </c>
      <c r="AL122" s="1061"/>
      <c r="AM122" s="1061"/>
      <c r="AN122" s="1061"/>
      <c r="AO122" s="1062"/>
      <c r="AP122" s="1064" t="s">
        <v>127</v>
      </c>
      <c r="AQ122" s="1065"/>
      <c r="AR122" s="1065"/>
      <c r="AS122" s="1065"/>
      <c r="AT122" s="1066"/>
      <c r="AU122" s="1094"/>
      <c r="AV122" s="1095"/>
      <c r="AW122" s="1095"/>
      <c r="AX122" s="1095"/>
      <c r="AY122" s="1096"/>
      <c r="AZ122" s="1076" t="s">
        <v>477</v>
      </c>
      <c r="BA122" s="1067"/>
      <c r="BB122" s="1067"/>
      <c r="BC122" s="1067"/>
      <c r="BD122" s="1067"/>
      <c r="BE122" s="1067"/>
      <c r="BF122" s="1067"/>
      <c r="BG122" s="1067"/>
      <c r="BH122" s="1067"/>
      <c r="BI122" s="1067"/>
      <c r="BJ122" s="1067"/>
      <c r="BK122" s="1067"/>
      <c r="BL122" s="1067"/>
      <c r="BM122" s="1067"/>
      <c r="BN122" s="1067"/>
      <c r="BO122" s="1067"/>
      <c r="BP122" s="1068"/>
      <c r="BQ122" s="1099">
        <v>32215546</v>
      </c>
      <c r="BR122" s="1100"/>
      <c r="BS122" s="1100"/>
      <c r="BT122" s="1100"/>
      <c r="BU122" s="1100"/>
      <c r="BV122" s="1100">
        <v>33050565</v>
      </c>
      <c r="BW122" s="1100"/>
      <c r="BX122" s="1100"/>
      <c r="BY122" s="1100"/>
      <c r="BZ122" s="1100"/>
      <c r="CA122" s="1100">
        <v>33566649</v>
      </c>
      <c r="CB122" s="1100"/>
      <c r="CC122" s="1100"/>
      <c r="CD122" s="1100"/>
      <c r="CE122" s="1100"/>
      <c r="CF122" s="1120">
        <v>205</v>
      </c>
      <c r="CG122" s="1121"/>
      <c r="CH122" s="1121"/>
      <c r="CI122" s="1121"/>
      <c r="CJ122" s="1121"/>
      <c r="CK122" s="1112"/>
      <c r="CL122" s="1113"/>
      <c r="CM122" s="1113"/>
      <c r="CN122" s="1113"/>
      <c r="CO122" s="1114"/>
      <c r="CP122" s="1122" t="s">
        <v>407</v>
      </c>
      <c r="CQ122" s="1123"/>
      <c r="CR122" s="1123"/>
      <c r="CS122" s="1123"/>
      <c r="CT122" s="1123"/>
      <c r="CU122" s="1123"/>
      <c r="CV122" s="1123"/>
      <c r="CW122" s="1123"/>
      <c r="CX122" s="1123"/>
      <c r="CY122" s="1123"/>
      <c r="CZ122" s="1123"/>
      <c r="DA122" s="1123"/>
      <c r="DB122" s="1123"/>
      <c r="DC122" s="1123"/>
      <c r="DD122" s="1123"/>
      <c r="DE122" s="1123"/>
      <c r="DF122" s="1124"/>
      <c r="DG122" s="1021">
        <v>280789</v>
      </c>
      <c r="DH122" s="1022"/>
      <c r="DI122" s="1022"/>
      <c r="DJ122" s="1022"/>
      <c r="DK122" s="1022"/>
      <c r="DL122" s="1022">
        <v>280761</v>
      </c>
      <c r="DM122" s="1022"/>
      <c r="DN122" s="1022"/>
      <c r="DO122" s="1022"/>
      <c r="DP122" s="1022"/>
      <c r="DQ122" s="1022">
        <v>283309</v>
      </c>
      <c r="DR122" s="1022"/>
      <c r="DS122" s="1022"/>
      <c r="DT122" s="1022"/>
      <c r="DU122" s="1022"/>
      <c r="DV122" s="1023">
        <v>1.7</v>
      </c>
      <c r="DW122" s="1023"/>
      <c r="DX122" s="1023"/>
      <c r="DY122" s="1023"/>
      <c r="DZ122" s="1024"/>
    </row>
    <row r="123" spans="1:130" s="247" customFormat="1" ht="26.25" customHeight="1" x14ac:dyDescent="0.15">
      <c r="A123" s="1161"/>
      <c r="B123" s="1048"/>
      <c r="C123" s="1018" t="s">
        <v>462</v>
      </c>
      <c r="D123" s="1019"/>
      <c r="E123" s="1019"/>
      <c r="F123" s="1019"/>
      <c r="G123" s="1019"/>
      <c r="H123" s="1019"/>
      <c r="I123" s="1019"/>
      <c r="J123" s="1019"/>
      <c r="K123" s="1019"/>
      <c r="L123" s="1019"/>
      <c r="M123" s="1019"/>
      <c r="N123" s="1019"/>
      <c r="O123" s="1019"/>
      <c r="P123" s="1019"/>
      <c r="Q123" s="1019"/>
      <c r="R123" s="1019"/>
      <c r="S123" s="1019"/>
      <c r="T123" s="1019"/>
      <c r="U123" s="1019"/>
      <c r="V123" s="1019"/>
      <c r="W123" s="1019"/>
      <c r="X123" s="1019"/>
      <c r="Y123" s="1019"/>
      <c r="Z123" s="1020"/>
      <c r="AA123" s="1060">
        <v>26599</v>
      </c>
      <c r="AB123" s="1061"/>
      <c r="AC123" s="1061"/>
      <c r="AD123" s="1061"/>
      <c r="AE123" s="1062"/>
      <c r="AF123" s="1063">
        <v>26130</v>
      </c>
      <c r="AG123" s="1061"/>
      <c r="AH123" s="1061"/>
      <c r="AI123" s="1061"/>
      <c r="AJ123" s="1062"/>
      <c r="AK123" s="1063">
        <v>25813</v>
      </c>
      <c r="AL123" s="1061"/>
      <c r="AM123" s="1061"/>
      <c r="AN123" s="1061"/>
      <c r="AO123" s="1062"/>
      <c r="AP123" s="1064">
        <v>0.2</v>
      </c>
      <c r="AQ123" s="1065"/>
      <c r="AR123" s="1065"/>
      <c r="AS123" s="1065"/>
      <c r="AT123" s="1066"/>
      <c r="AU123" s="1097"/>
      <c r="AV123" s="1098"/>
      <c r="AW123" s="1098"/>
      <c r="AX123" s="1098"/>
      <c r="AY123" s="1098"/>
      <c r="AZ123" s="278" t="s">
        <v>186</v>
      </c>
      <c r="BA123" s="278"/>
      <c r="BB123" s="278"/>
      <c r="BC123" s="278"/>
      <c r="BD123" s="278"/>
      <c r="BE123" s="278"/>
      <c r="BF123" s="278"/>
      <c r="BG123" s="278"/>
      <c r="BH123" s="278"/>
      <c r="BI123" s="278"/>
      <c r="BJ123" s="278"/>
      <c r="BK123" s="278"/>
      <c r="BL123" s="278"/>
      <c r="BM123" s="278"/>
      <c r="BN123" s="278"/>
      <c r="BO123" s="1077" t="s">
        <v>478</v>
      </c>
      <c r="BP123" s="1108"/>
      <c r="BQ123" s="1167">
        <v>41374961</v>
      </c>
      <c r="BR123" s="1168"/>
      <c r="BS123" s="1168"/>
      <c r="BT123" s="1168"/>
      <c r="BU123" s="1168"/>
      <c r="BV123" s="1168">
        <v>42533675</v>
      </c>
      <c r="BW123" s="1168"/>
      <c r="BX123" s="1168"/>
      <c r="BY123" s="1168"/>
      <c r="BZ123" s="1168"/>
      <c r="CA123" s="1168">
        <v>43254045</v>
      </c>
      <c r="CB123" s="1168"/>
      <c r="CC123" s="1168"/>
      <c r="CD123" s="1168"/>
      <c r="CE123" s="1168"/>
      <c r="CF123" s="1101"/>
      <c r="CG123" s="1102"/>
      <c r="CH123" s="1102"/>
      <c r="CI123" s="1102"/>
      <c r="CJ123" s="1103"/>
      <c r="CK123" s="1112"/>
      <c r="CL123" s="1113"/>
      <c r="CM123" s="1113"/>
      <c r="CN123" s="1113"/>
      <c r="CO123" s="1114"/>
      <c r="CP123" s="1122" t="s">
        <v>479</v>
      </c>
      <c r="CQ123" s="1123"/>
      <c r="CR123" s="1123"/>
      <c r="CS123" s="1123"/>
      <c r="CT123" s="1123"/>
      <c r="CU123" s="1123"/>
      <c r="CV123" s="1123"/>
      <c r="CW123" s="1123"/>
      <c r="CX123" s="1123"/>
      <c r="CY123" s="1123"/>
      <c r="CZ123" s="1123"/>
      <c r="DA123" s="1123"/>
      <c r="DB123" s="1123"/>
      <c r="DC123" s="1123"/>
      <c r="DD123" s="1123"/>
      <c r="DE123" s="1123"/>
      <c r="DF123" s="1124"/>
      <c r="DG123" s="1060">
        <v>91272</v>
      </c>
      <c r="DH123" s="1061"/>
      <c r="DI123" s="1061"/>
      <c r="DJ123" s="1061"/>
      <c r="DK123" s="1062"/>
      <c r="DL123" s="1063">
        <v>86857</v>
      </c>
      <c r="DM123" s="1061"/>
      <c r="DN123" s="1061"/>
      <c r="DO123" s="1061"/>
      <c r="DP123" s="1062"/>
      <c r="DQ123" s="1063">
        <v>81164</v>
      </c>
      <c r="DR123" s="1061"/>
      <c r="DS123" s="1061"/>
      <c r="DT123" s="1061"/>
      <c r="DU123" s="1062"/>
      <c r="DV123" s="1064">
        <v>0.5</v>
      </c>
      <c r="DW123" s="1065"/>
      <c r="DX123" s="1065"/>
      <c r="DY123" s="1065"/>
      <c r="DZ123" s="1066"/>
    </row>
    <row r="124" spans="1:130" s="247" customFormat="1" ht="26.25" customHeight="1" thickBot="1" x14ac:dyDescent="0.2">
      <c r="A124" s="1161"/>
      <c r="B124" s="1048"/>
      <c r="C124" s="1018" t="s">
        <v>465</v>
      </c>
      <c r="D124" s="1019"/>
      <c r="E124" s="1019"/>
      <c r="F124" s="1019"/>
      <c r="G124" s="1019"/>
      <c r="H124" s="1019"/>
      <c r="I124" s="1019"/>
      <c r="J124" s="1019"/>
      <c r="K124" s="1019"/>
      <c r="L124" s="1019"/>
      <c r="M124" s="1019"/>
      <c r="N124" s="1019"/>
      <c r="O124" s="1019"/>
      <c r="P124" s="1019"/>
      <c r="Q124" s="1019"/>
      <c r="R124" s="1019"/>
      <c r="S124" s="1019"/>
      <c r="T124" s="1019"/>
      <c r="U124" s="1019"/>
      <c r="V124" s="1019"/>
      <c r="W124" s="1019"/>
      <c r="X124" s="1019"/>
      <c r="Y124" s="1019"/>
      <c r="Z124" s="1020"/>
      <c r="AA124" s="1060" t="s">
        <v>417</v>
      </c>
      <c r="AB124" s="1061"/>
      <c r="AC124" s="1061"/>
      <c r="AD124" s="1061"/>
      <c r="AE124" s="1062"/>
      <c r="AF124" s="1063" t="s">
        <v>127</v>
      </c>
      <c r="AG124" s="1061"/>
      <c r="AH124" s="1061"/>
      <c r="AI124" s="1061"/>
      <c r="AJ124" s="1062"/>
      <c r="AK124" s="1063" t="s">
        <v>127</v>
      </c>
      <c r="AL124" s="1061"/>
      <c r="AM124" s="1061"/>
      <c r="AN124" s="1061"/>
      <c r="AO124" s="1062"/>
      <c r="AP124" s="1064" t="s">
        <v>127</v>
      </c>
      <c r="AQ124" s="1065"/>
      <c r="AR124" s="1065"/>
      <c r="AS124" s="1065"/>
      <c r="AT124" s="1066"/>
      <c r="AU124" s="1163" t="s">
        <v>480</v>
      </c>
      <c r="AV124" s="1164"/>
      <c r="AW124" s="1164"/>
      <c r="AX124" s="1164"/>
      <c r="AY124" s="1164"/>
      <c r="AZ124" s="1164"/>
      <c r="BA124" s="1164"/>
      <c r="BB124" s="1164"/>
      <c r="BC124" s="1164"/>
      <c r="BD124" s="1164"/>
      <c r="BE124" s="1164"/>
      <c r="BF124" s="1164"/>
      <c r="BG124" s="1164"/>
      <c r="BH124" s="1164"/>
      <c r="BI124" s="1164"/>
      <c r="BJ124" s="1164"/>
      <c r="BK124" s="1164"/>
      <c r="BL124" s="1164"/>
      <c r="BM124" s="1164"/>
      <c r="BN124" s="1164"/>
      <c r="BO124" s="1164"/>
      <c r="BP124" s="1165"/>
      <c r="BQ124" s="1166">
        <v>59.4</v>
      </c>
      <c r="BR124" s="1130"/>
      <c r="BS124" s="1130"/>
      <c r="BT124" s="1130"/>
      <c r="BU124" s="1130"/>
      <c r="BV124" s="1130">
        <v>49.6</v>
      </c>
      <c r="BW124" s="1130"/>
      <c r="BX124" s="1130"/>
      <c r="BY124" s="1130"/>
      <c r="BZ124" s="1130"/>
      <c r="CA124" s="1130">
        <v>56.2</v>
      </c>
      <c r="CB124" s="1130"/>
      <c r="CC124" s="1130"/>
      <c r="CD124" s="1130"/>
      <c r="CE124" s="1130"/>
      <c r="CF124" s="1131"/>
      <c r="CG124" s="1132"/>
      <c r="CH124" s="1132"/>
      <c r="CI124" s="1132"/>
      <c r="CJ124" s="1133"/>
      <c r="CK124" s="1115"/>
      <c r="CL124" s="1115"/>
      <c r="CM124" s="1115"/>
      <c r="CN124" s="1115"/>
      <c r="CO124" s="1116"/>
      <c r="CP124" s="1122" t="s">
        <v>481</v>
      </c>
      <c r="CQ124" s="1123"/>
      <c r="CR124" s="1123"/>
      <c r="CS124" s="1123"/>
      <c r="CT124" s="1123"/>
      <c r="CU124" s="1123"/>
      <c r="CV124" s="1123"/>
      <c r="CW124" s="1123"/>
      <c r="CX124" s="1123"/>
      <c r="CY124" s="1123"/>
      <c r="CZ124" s="1123"/>
      <c r="DA124" s="1123"/>
      <c r="DB124" s="1123"/>
      <c r="DC124" s="1123"/>
      <c r="DD124" s="1123"/>
      <c r="DE124" s="1123"/>
      <c r="DF124" s="1124"/>
      <c r="DG124" s="1107" t="s">
        <v>127</v>
      </c>
      <c r="DH124" s="1086"/>
      <c r="DI124" s="1086"/>
      <c r="DJ124" s="1086"/>
      <c r="DK124" s="1087"/>
      <c r="DL124" s="1085" t="s">
        <v>127</v>
      </c>
      <c r="DM124" s="1086"/>
      <c r="DN124" s="1086"/>
      <c r="DO124" s="1086"/>
      <c r="DP124" s="1087"/>
      <c r="DQ124" s="1085" t="s">
        <v>417</v>
      </c>
      <c r="DR124" s="1086"/>
      <c r="DS124" s="1086"/>
      <c r="DT124" s="1086"/>
      <c r="DU124" s="1087"/>
      <c r="DV124" s="1088" t="s">
        <v>417</v>
      </c>
      <c r="DW124" s="1089"/>
      <c r="DX124" s="1089"/>
      <c r="DY124" s="1089"/>
      <c r="DZ124" s="1090"/>
    </row>
    <row r="125" spans="1:130" s="247" customFormat="1" ht="26.25" customHeight="1" x14ac:dyDescent="0.15">
      <c r="A125" s="1161"/>
      <c r="B125" s="1048"/>
      <c r="C125" s="1018" t="s">
        <v>467</v>
      </c>
      <c r="D125" s="1019"/>
      <c r="E125" s="1019"/>
      <c r="F125" s="1019"/>
      <c r="G125" s="1019"/>
      <c r="H125" s="1019"/>
      <c r="I125" s="1019"/>
      <c r="J125" s="1019"/>
      <c r="K125" s="1019"/>
      <c r="L125" s="1019"/>
      <c r="M125" s="1019"/>
      <c r="N125" s="1019"/>
      <c r="O125" s="1019"/>
      <c r="P125" s="1019"/>
      <c r="Q125" s="1019"/>
      <c r="R125" s="1019"/>
      <c r="S125" s="1019"/>
      <c r="T125" s="1019"/>
      <c r="U125" s="1019"/>
      <c r="V125" s="1019"/>
      <c r="W125" s="1019"/>
      <c r="X125" s="1019"/>
      <c r="Y125" s="1019"/>
      <c r="Z125" s="1020"/>
      <c r="AA125" s="1060" t="s">
        <v>127</v>
      </c>
      <c r="AB125" s="1061"/>
      <c r="AC125" s="1061"/>
      <c r="AD125" s="1061"/>
      <c r="AE125" s="1062"/>
      <c r="AF125" s="1063" t="s">
        <v>127</v>
      </c>
      <c r="AG125" s="1061"/>
      <c r="AH125" s="1061"/>
      <c r="AI125" s="1061"/>
      <c r="AJ125" s="1062"/>
      <c r="AK125" s="1063" t="s">
        <v>127</v>
      </c>
      <c r="AL125" s="1061"/>
      <c r="AM125" s="1061"/>
      <c r="AN125" s="1061"/>
      <c r="AO125" s="1062"/>
      <c r="AP125" s="1064" t="s">
        <v>127</v>
      </c>
      <c r="AQ125" s="1065"/>
      <c r="AR125" s="1065"/>
      <c r="AS125" s="1065"/>
      <c r="AT125" s="1066"/>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5" t="s">
        <v>482</v>
      </c>
      <c r="CL125" s="1110"/>
      <c r="CM125" s="1110"/>
      <c r="CN125" s="1110"/>
      <c r="CO125" s="1111"/>
      <c r="CP125" s="1042" t="s">
        <v>483</v>
      </c>
      <c r="CQ125" s="991"/>
      <c r="CR125" s="991"/>
      <c r="CS125" s="991"/>
      <c r="CT125" s="991"/>
      <c r="CU125" s="991"/>
      <c r="CV125" s="991"/>
      <c r="CW125" s="991"/>
      <c r="CX125" s="991"/>
      <c r="CY125" s="991"/>
      <c r="CZ125" s="991"/>
      <c r="DA125" s="991"/>
      <c r="DB125" s="991"/>
      <c r="DC125" s="991"/>
      <c r="DD125" s="991"/>
      <c r="DE125" s="991"/>
      <c r="DF125" s="992"/>
      <c r="DG125" s="1028" t="s">
        <v>417</v>
      </c>
      <c r="DH125" s="1029"/>
      <c r="DI125" s="1029"/>
      <c r="DJ125" s="1029"/>
      <c r="DK125" s="1029"/>
      <c r="DL125" s="1029" t="s">
        <v>417</v>
      </c>
      <c r="DM125" s="1029"/>
      <c r="DN125" s="1029"/>
      <c r="DO125" s="1029"/>
      <c r="DP125" s="1029"/>
      <c r="DQ125" s="1029" t="s">
        <v>417</v>
      </c>
      <c r="DR125" s="1029"/>
      <c r="DS125" s="1029"/>
      <c r="DT125" s="1029"/>
      <c r="DU125" s="1029"/>
      <c r="DV125" s="1030" t="s">
        <v>127</v>
      </c>
      <c r="DW125" s="1030"/>
      <c r="DX125" s="1030"/>
      <c r="DY125" s="1030"/>
      <c r="DZ125" s="1031"/>
    </row>
    <row r="126" spans="1:130" s="247" customFormat="1" ht="26.25" customHeight="1" thickBot="1" x14ac:dyDescent="0.2">
      <c r="A126" s="1161"/>
      <c r="B126" s="1048"/>
      <c r="C126" s="1018" t="s">
        <v>469</v>
      </c>
      <c r="D126" s="1019"/>
      <c r="E126" s="1019"/>
      <c r="F126" s="1019"/>
      <c r="G126" s="1019"/>
      <c r="H126" s="1019"/>
      <c r="I126" s="1019"/>
      <c r="J126" s="1019"/>
      <c r="K126" s="1019"/>
      <c r="L126" s="1019"/>
      <c r="M126" s="1019"/>
      <c r="N126" s="1019"/>
      <c r="O126" s="1019"/>
      <c r="P126" s="1019"/>
      <c r="Q126" s="1019"/>
      <c r="R126" s="1019"/>
      <c r="S126" s="1019"/>
      <c r="T126" s="1019"/>
      <c r="U126" s="1019"/>
      <c r="V126" s="1019"/>
      <c r="W126" s="1019"/>
      <c r="X126" s="1019"/>
      <c r="Y126" s="1019"/>
      <c r="Z126" s="1020"/>
      <c r="AA126" s="1060" t="s">
        <v>127</v>
      </c>
      <c r="AB126" s="1061"/>
      <c r="AC126" s="1061"/>
      <c r="AD126" s="1061"/>
      <c r="AE126" s="1062"/>
      <c r="AF126" s="1063" t="s">
        <v>417</v>
      </c>
      <c r="AG126" s="1061"/>
      <c r="AH126" s="1061"/>
      <c r="AI126" s="1061"/>
      <c r="AJ126" s="1062"/>
      <c r="AK126" s="1063" t="s">
        <v>127</v>
      </c>
      <c r="AL126" s="1061"/>
      <c r="AM126" s="1061"/>
      <c r="AN126" s="1061"/>
      <c r="AO126" s="1062"/>
      <c r="AP126" s="1064" t="s">
        <v>417</v>
      </c>
      <c r="AQ126" s="1065"/>
      <c r="AR126" s="1065"/>
      <c r="AS126" s="1065"/>
      <c r="AT126" s="1066"/>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6"/>
      <c r="CL126" s="1113"/>
      <c r="CM126" s="1113"/>
      <c r="CN126" s="1113"/>
      <c r="CO126" s="1114"/>
      <c r="CP126" s="1051" t="s">
        <v>484</v>
      </c>
      <c r="CQ126" s="1052"/>
      <c r="CR126" s="1052"/>
      <c r="CS126" s="1052"/>
      <c r="CT126" s="1052"/>
      <c r="CU126" s="1052"/>
      <c r="CV126" s="1052"/>
      <c r="CW126" s="1052"/>
      <c r="CX126" s="1052"/>
      <c r="CY126" s="1052"/>
      <c r="CZ126" s="1052"/>
      <c r="DA126" s="1052"/>
      <c r="DB126" s="1052"/>
      <c r="DC126" s="1052"/>
      <c r="DD126" s="1052"/>
      <c r="DE126" s="1052"/>
      <c r="DF126" s="1053"/>
      <c r="DG126" s="1021" t="s">
        <v>417</v>
      </c>
      <c r="DH126" s="1022"/>
      <c r="DI126" s="1022"/>
      <c r="DJ126" s="1022"/>
      <c r="DK126" s="1022"/>
      <c r="DL126" s="1022" t="s">
        <v>127</v>
      </c>
      <c r="DM126" s="1022"/>
      <c r="DN126" s="1022"/>
      <c r="DO126" s="1022"/>
      <c r="DP126" s="1022"/>
      <c r="DQ126" s="1022" t="s">
        <v>417</v>
      </c>
      <c r="DR126" s="1022"/>
      <c r="DS126" s="1022"/>
      <c r="DT126" s="1022"/>
      <c r="DU126" s="1022"/>
      <c r="DV126" s="1023" t="s">
        <v>127</v>
      </c>
      <c r="DW126" s="1023"/>
      <c r="DX126" s="1023"/>
      <c r="DY126" s="1023"/>
      <c r="DZ126" s="1024"/>
    </row>
    <row r="127" spans="1:130" s="247" customFormat="1" ht="26.25" customHeight="1" x14ac:dyDescent="0.15">
      <c r="A127" s="1162"/>
      <c r="B127" s="1050"/>
      <c r="C127" s="1104" t="s">
        <v>485</v>
      </c>
      <c r="D127" s="1105"/>
      <c r="E127" s="1105"/>
      <c r="F127" s="1105"/>
      <c r="G127" s="1105"/>
      <c r="H127" s="1105"/>
      <c r="I127" s="1105"/>
      <c r="J127" s="1105"/>
      <c r="K127" s="1105"/>
      <c r="L127" s="1105"/>
      <c r="M127" s="1105"/>
      <c r="N127" s="1105"/>
      <c r="O127" s="1105"/>
      <c r="P127" s="1105"/>
      <c r="Q127" s="1105"/>
      <c r="R127" s="1105"/>
      <c r="S127" s="1105"/>
      <c r="T127" s="1105"/>
      <c r="U127" s="1105"/>
      <c r="V127" s="1105"/>
      <c r="W127" s="1105"/>
      <c r="X127" s="1105"/>
      <c r="Y127" s="1105"/>
      <c r="Z127" s="1106"/>
      <c r="AA127" s="1060" t="s">
        <v>127</v>
      </c>
      <c r="AB127" s="1061"/>
      <c r="AC127" s="1061"/>
      <c r="AD127" s="1061"/>
      <c r="AE127" s="1062"/>
      <c r="AF127" s="1063" t="s">
        <v>417</v>
      </c>
      <c r="AG127" s="1061"/>
      <c r="AH127" s="1061"/>
      <c r="AI127" s="1061"/>
      <c r="AJ127" s="1062"/>
      <c r="AK127" s="1063" t="s">
        <v>417</v>
      </c>
      <c r="AL127" s="1061"/>
      <c r="AM127" s="1061"/>
      <c r="AN127" s="1061"/>
      <c r="AO127" s="1062"/>
      <c r="AP127" s="1064" t="s">
        <v>127</v>
      </c>
      <c r="AQ127" s="1065"/>
      <c r="AR127" s="1065"/>
      <c r="AS127" s="1065"/>
      <c r="AT127" s="1066"/>
      <c r="AU127" s="283"/>
      <c r="AV127" s="283"/>
      <c r="AW127" s="283"/>
      <c r="AX127" s="1134" t="s">
        <v>486</v>
      </c>
      <c r="AY127" s="1135"/>
      <c r="AZ127" s="1135"/>
      <c r="BA127" s="1135"/>
      <c r="BB127" s="1135"/>
      <c r="BC127" s="1135"/>
      <c r="BD127" s="1135"/>
      <c r="BE127" s="1136"/>
      <c r="BF127" s="1137" t="s">
        <v>487</v>
      </c>
      <c r="BG127" s="1135"/>
      <c r="BH127" s="1135"/>
      <c r="BI127" s="1135"/>
      <c r="BJ127" s="1135"/>
      <c r="BK127" s="1135"/>
      <c r="BL127" s="1136"/>
      <c r="BM127" s="1137" t="s">
        <v>488</v>
      </c>
      <c r="BN127" s="1135"/>
      <c r="BO127" s="1135"/>
      <c r="BP127" s="1135"/>
      <c r="BQ127" s="1135"/>
      <c r="BR127" s="1135"/>
      <c r="BS127" s="1136"/>
      <c r="BT127" s="1137" t="s">
        <v>489</v>
      </c>
      <c r="BU127" s="1135"/>
      <c r="BV127" s="1135"/>
      <c r="BW127" s="1135"/>
      <c r="BX127" s="1135"/>
      <c r="BY127" s="1135"/>
      <c r="BZ127" s="1159"/>
      <c r="CA127" s="283"/>
      <c r="CB127" s="283"/>
      <c r="CC127" s="283"/>
      <c r="CD127" s="284"/>
      <c r="CE127" s="284"/>
      <c r="CF127" s="284"/>
      <c r="CG127" s="281"/>
      <c r="CH127" s="281"/>
      <c r="CI127" s="281"/>
      <c r="CJ127" s="282"/>
      <c r="CK127" s="1126"/>
      <c r="CL127" s="1113"/>
      <c r="CM127" s="1113"/>
      <c r="CN127" s="1113"/>
      <c r="CO127" s="1114"/>
      <c r="CP127" s="1051" t="s">
        <v>490</v>
      </c>
      <c r="CQ127" s="1052"/>
      <c r="CR127" s="1052"/>
      <c r="CS127" s="1052"/>
      <c r="CT127" s="1052"/>
      <c r="CU127" s="1052"/>
      <c r="CV127" s="1052"/>
      <c r="CW127" s="1052"/>
      <c r="CX127" s="1052"/>
      <c r="CY127" s="1052"/>
      <c r="CZ127" s="1052"/>
      <c r="DA127" s="1052"/>
      <c r="DB127" s="1052"/>
      <c r="DC127" s="1052"/>
      <c r="DD127" s="1052"/>
      <c r="DE127" s="1052"/>
      <c r="DF127" s="1053"/>
      <c r="DG127" s="1021" t="s">
        <v>127</v>
      </c>
      <c r="DH127" s="1022"/>
      <c r="DI127" s="1022"/>
      <c r="DJ127" s="1022"/>
      <c r="DK127" s="1022"/>
      <c r="DL127" s="1022" t="s">
        <v>417</v>
      </c>
      <c r="DM127" s="1022"/>
      <c r="DN127" s="1022"/>
      <c r="DO127" s="1022"/>
      <c r="DP127" s="1022"/>
      <c r="DQ127" s="1022" t="s">
        <v>127</v>
      </c>
      <c r="DR127" s="1022"/>
      <c r="DS127" s="1022"/>
      <c r="DT127" s="1022"/>
      <c r="DU127" s="1022"/>
      <c r="DV127" s="1023" t="s">
        <v>127</v>
      </c>
      <c r="DW127" s="1023"/>
      <c r="DX127" s="1023"/>
      <c r="DY127" s="1023"/>
      <c r="DZ127" s="1024"/>
    </row>
    <row r="128" spans="1:130" s="247" customFormat="1" ht="26.25" customHeight="1" thickBot="1" x14ac:dyDescent="0.2">
      <c r="A128" s="1145" t="s">
        <v>491</v>
      </c>
      <c r="B128" s="1146"/>
      <c r="C128" s="1146"/>
      <c r="D128" s="1146"/>
      <c r="E128" s="1146"/>
      <c r="F128" s="1146"/>
      <c r="G128" s="1146"/>
      <c r="H128" s="1146"/>
      <c r="I128" s="1146"/>
      <c r="J128" s="1146"/>
      <c r="K128" s="1146"/>
      <c r="L128" s="1146"/>
      <c r="M128" s="1146"/>
      <c r="N128" s="1146"/>
      <c r="O128" s="1146"/>
      <c r="P128" s="1146"/>
      <c r="Q128" s="1146"/>
      <c r="R128" s="1146"/>
      <c r="S128" s="1146"/>
      <c r="T128" s="1146"/>
      <c r="U128" s="1146"/>
      <c r="V128" s="1146"/>
      <c r="W128" s="1147" t="s">
        <v>492</v>
      </c>
      <c r="X128" s="1147"/>
      <c r="Y128" s="1147"/>
      <c r="Z128" s="1148"/>
      <c r="AA128" s="1149">
        <v>751904</v>
      </c>
      <c r="AB128" s="1150"/>
      <c r="AC128" s="1150"/>
      <c r="AD128" s="1150"/>
      <c r="AE128" s="1151"/>
      <c r="AF128" s="1152">
        <v>687642</v>
      </c>
      <c r="AG128" s="1150"/>
      <c r="AH128" s="1150"/>
      <c r="AI128" s="1150"/>
      <c r="AJ128" s="1151"/>
      <c r="AK128" s="1152">
        <v>762162</v>
      </c>
      <c r="AL128" s="1150"/>
      <c r="AM128" s="1150"/>
      <c r="AN128" s="1150"/>
      <c r="AO128" s="1151"/>
      <c r="AP128" s="1153"/>
      <c r="AQ128" s="1154"/>
      <c r="AR128" s="1154"/>
      <c r="AS128" s="1154"/>
      <c r="AT128" s="1155"/>
      <c r="AU128" s="283"/>
      <c r="AV128" s="283"/>
      <c r="AW128" s="283"/>
      <c r="AX128" s="990" t="s">
        <v>493</v>
      </c>
      <c r="AY128" s="991"/>
      <c r="AZ128" s="991"/>
      <c r="BA128" s="991"/>
      <c r="BB128" s="991"/>
      <c r="BC128" s="991"/>
      <c r="BD128" s="991"/>
      <c r="BE128" s="992"/>
      <c r="BF128" s="1156" t="s">
        <v>417</v>
      </c>
      <c r="BG128" s="1157"/>
      <c r="BH128" s="1157"/>
      <c r="BI128" s="1157"/>
      <c r="BJ128" s="1157"/>
      <c r="BK128" s="1157"/>
      <c r="BL128" s="1158"/>
      <c r="BM128" s="1156">
        <v>12.53</v>
      </c>
      <c r="BN128" s="1157"/>
      <c r="BO128" s="1157"/>
      <c r="BP128" s="1157"/>
      <c r="BQ128" s="1157"/>
      <c r="BR128" s="1157"/>
      <c r="BS128" s="1158"/>
      <c r="BT128" s="1156">
        <v>20</v>
      </c>
      <c r="BU128" s="1157"/>
      <c r="BV128" s="1157"/>
      <c r="BW128" s="1157"/>
      <c r="BX128" s="1157"/>
      <c r="BY128" s="1157"/>
      <c r="BZ128" s="1181"/>
      <c r="CA128" s="284"/>
      <c r="CB128" s="284"/>
      <c r="CC128" s="284"/>
      <c r="CD128" s="284"/>
      <c r="CE128" s="284"/>
      <c r="CF128" s="284"/>
      <c r="CG128" s="281"/>
      <c r="CH128" s="281"/>
      <c r="CI128" s="281"/>
      <c r="CJ128" s="282"/>
      <c r="CK128" s="1127"/>
      <c r="CL128" s="1128"/>
      <c r="CM128" s="1128"/>
      <c r="CN128" s="1128"/>
      <c r="CO128" s="1129"/>
      <c r="CP128" s="1138" t="s">
        <v>494</v>
      </c>
      <c r="CQ128" s="1139"/>
      <c r="CR128" s="1139"/>
      <c r="CS128" s="1139"/>
      <c r="CT128" s="1139"/>
      <c r="CU128" s="1139"/>
      <c r="CV128" s="1139"/>
      <c r="CW128" s="1139"/>
      <c r="CX128" s="1139"/>
      <c r="CY128" s="1139"/>
      <c r="CZ128" s="1139"/>
      <c r="DA128" s="1139"/>
      <c r="DB128" s="1139"/>
      <c r="DC128" s="1139"/>
      <c r="DD128" s="1139"/>
      <c r="DE128" s="1139"/>
      <c r="DF128" s="1140"/>
      <c r="DG128" s="1141" t="s">
        <v>127</v>
      </c>
      <c r="DH128" s="1142"/>
      <c r="DI128" s="1142"/>
      <c r="DJ128" s="1142"/>
      <c r="DK128" s="1142"/>
      <c r="DL128" s="1142" t="s">
        <v>417</v>
      </c>
      <c r="DM128" s="1142"/>
      <c r="DN128" s="1142"/>
      <c r="DO128" s="1142"/>
      <c r="DP128" s="1142"/>
      <c r="DQ128" s="1142" t="s">
        <v>127</v>
      </c>
      <c r="DR128" s="1142"/>
      <c r="DS128" s="1142"/>
      <c r="DT128" s="1142"/>
      <c r="DU128" s="1142"/>
      <c r="DV128" s="1143" t="s">
        <v>127</v>
      </c>
      <c r="DW128" s="1143"/>
      <c r="DX128" s="1143"/>
      <c r="DY128" s="1143"/>
      <c r="DZ128" s="1144"/>
    </row>
    <row r="129" spans="1:131" s="247" customFormat="1" ht="26.25" customHeight="1" x14ac:dyDescent="0.15">
      <c r="A129" s="1032" t="s">
        <v>107</v>
      </c>
      <c r="B129" s="1033"/>
      <c r="C129" s="1033"/>
      <c r="D129" s="1033"/>
      <c r="E129" s="1033"/>
      <c r="F129" s="1033"/>
      <c r="G129" s="1033"/>
      <c r="H129" s="1033"/>
      <c r="I129" s="1033"/>
      <c r="J129" s="1033"/>
      <c r="K129" s="1033"/>
      <c r="L129" s="1033"/>
      <c r="M129" s="1033"/>
      <c r="N129" s="1033"/>
      <c r="O129" s="1033"/>
      <c r="P129" s="1033"/>
      <c r="Q129" s="1033"/>
      <c r="R129" s="1033"/>
      <c r="S129" s="1033"/>
      <c r="T129" s="1033"/>
      <c r="U129" s="1033"/>
      <c r="V129" s="1033"/>
      <c r="W129" s="1175" t="s">
        <v>495</v>
      </c>
      <c r="X129" s="1176"/>
      <c r="Y129" s="1176"/>
      <c r="Z129" s="1177"/>
      <c r="AA129" s="1060">
        <v>19201533</v>
      </c>
      <c r="AB129" s="1061"/>
      <c r="AC129" s="1061"/>
      <c r="AD129" s="1061"/>
      <c r="AE129" s="1062"/>
      <c r="AF129" s="1063">
        <v>19129682</v>
      </c>
      <c r="AG129" s="1061"/>
      <c r="AH129" s="1061"/>
      <c r="AI129" s="1061"/>
      <c r="AJ129" s="1062"/>
      <c r="AK129" s="1063">
        <v>19359100</v>
      </c>
      <c r="AL129" s="1061"/>
      <c r="AM129" s="1061"/>
      <c r="AN129" s="1061"/>
      <c r="AO129" s="1062"/>
      <c r="AP129" s="1178"/>
      <c r="AQ129" s="1179"/>
      <c r="AR129" s="1179"/>
      <c r="AS129" s="1179"/>
      <c r="AT129" s="1180"/>
      <c r="AU129" s="285"/>
      <c r="AV129" s="285"/>
      <c r="AW129" s="285"/>
      <c r="AX129" s="1169" t="s">
        <v>496</v>
      </c>
      <c r="AY129" s="1052"/>
      <c r="AZ129" s="1052"/>
      <c r="BA129" s="1052"/>
      <c r="BB129" s="1052"/>
      <c r="BC129" s="1052"/>
      <c r="BD129" s="1052"/>
      <c r="BE129" s="1053"/>
      <c r="BF129" s="1170" t="s">
        <v>417</v>
      </c>
      <c r="BG129" s="1171"/>
      <c r="BH129" s="1171"/>
      <c r="BI129" s="1171"/>
      <c r="BJ129" s="1171"/>
      <c r="BK129" s="1171"/>
      <c r="BL129" s="1172"/>
      <c r="BM129" s="1170">
        <v>17.53</v>
      </c>
      <c r="BN129" s="1171"/>
      <c r="BO129" s="1171"/>
      <c r="BP129" s="1171"/>
      <c r="BQ129" s="1171"/>
      <c r="BR129" s="1171"/>
      <c r="BS129" s="1172"/>
      <c r="BT129" s="1170">
        <v>30</v>
      </c>
      <c r="BU129" s="1173"/>
      <c r="BV129" s="1173"/>
      <c r="BW129" s="1173"/>
      <c r="BX129" s="1173"/>
      <c r="BY129" s="1173"/>
      <c r="BZ129" s="1174"/>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32" t="s">
        <v>497</v>
      </c>
      <c r="B130" s="1033"/>
      <c r="C130" s="1033"/>
      <c r="D130" s="1033"/>
      <c r="E130" s="1033"/>
      <c r="F130" s="1033"/>
      <c r="G130" s="1033"/>
      <c r="H130" s="1033"/>
      <c r="I130" s="1033"/>
      <c r="J130" s="1033"/>
      <c r="K130" s="1033"/>
      <c r="L130" s="1033"/>
      <c r="M130" s="1033"/>
      <c r="N130" s="1033"/>
      <c r="O130" s="1033"/>
      <c r="P130" s="1033"/>
      <c r="Q130" s="1033"/>
      <c r="R130" s="1033"/>
      <c r="S130" s="1033"/>
      <c r="T130" s="1033"/>
      <c r="U130" s="1033"/>
      <c r="V130" s="1033"/>
      <c r="W130" s="1175" t="s">
        <v>498</v>
      </c>
      <c r="X130" s="1176"/>
      <c r="Y130" s="1176"/>
      <c r="Z130" s="1177"/>
      <c r="AA130" s="1060">
        <v>2985681</v>
      </c>
      <c r="AB130" s="1061"/>
      <c r="AC130" s="1061"/>
      <c r="AD130" s="1061"/>
      <c r="AE130" s="1062"/>
      <c r="AF130" s="1063">
        <v>2937907</v>
      </c>
      <c r="AG130" s="1061"/>
      <c r="AH130" s="1061"/>
      <c r="AI130" s="1061"/>
      <c r="AJ130" s="1062"/>
      <c r="AK130" s="1063">
        <v>2982198</v>
      </c>
      <c r="AL130" s="1061"/>
      <c r="AM130" s="1061"/>
      <c r="AN130" s="1061"/>
      <c r="AO130" s="1062"/>
      <c r="AP130" s="1178"/>
      <c r="AQ130" s="1179"/>
      <c r="AR130" s="1179"/>
      <c r="AS130" s="1179"/>
      <c r="AT130" s="1180"/>
      <c r="AU130" s="285"/>
      <c r="AV130" s="285"/>
      <c r="AW130" s="285"/>
      <c r="AX130" s="1169" t="s">
        <v>499</v>
      </c>
      <c r="AY130" s="1052"/>
      <c r="AZ130" s="1052"/>
      <c r="BA130" s="1052"/>
      <c r="BB130" s="1052"/>
      <c r="BC130" s="1052"/>
      <c r="BD130" s="1052"/>
      <c r="BE130" s="1053"/>
      <c r="BF130" s="1206">
        <v>7.7</v>
      </c>
      <c r="BG130" s="1207"/>
      <c r="BH130" s="1207"/>
      <c r="BI130" s="1207"/>
      <c r="BJ130" s="1207"/>
      <c r="BK130" s="1207"/>
      <c r="BL130" s="1208"/>
      <c r="BM130" s="1206">
        <v>25</v>
      </c>
      <c r="BN130" s="1207"/>
      <c r="BO130" s="1207"/>
      <c r="BP130" s="1207"/>
      <c r="BQ130" s="1207"/>
      <c r="BR130" s="1207"/>
      <c r="BS130" s="1208"/>
      <c r="BT130" s="1206">
        <v>35</v>
      </c>
      <c r="BU130" s="1209"/>
      <c r="BV130" s="1209"/>
      <c r="BW130" s="1209"/>
      <c r="BX130" s="1209"/>
      <c r="BY130" s="1209"/>
      <c r="BZ130" s="121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11"/>
      <c r="B131" s="1212"/>
      <c r="C131" s="1212"/>
      <c r="D131" s="1212"/>
      <c r="E131" s="1212"/>
      <c r="F131" s="1212"/>
      <c r="G131" s="1212"/>
      <c r="H131" s="1212"/>
      <c r="I131" s="1212"/>
      <c r="J131" s="1212"/>
      <c r="K131" s="1212"/>
      <c r="L131" s="1212"/>
      <c r="M131" s="1212"/>
      <c r="N131" s="1212"/>
      <c r="O131" s="1212"/>
      <c r="P131" s="1212"/>
      <c r="Q131" s="1212"/>
      <c r="R131" s="1212"/>
      <c r="S131" s="1212"/>
      <c r="T131" s="1212"/>
      <c r="U131" s="1212"/>
      <c r="V131" s="1212"/>
      <c r="W131" s="1213" t="s">
        <v>500</v>
      </c>
      <c r="X131" s="1214"/>
      <c r="Y131" s="1214"/>
      <c r="Z131" s="1215"/>
      <c r="AA131" s="1107">
        <v>16215852</v>
      </c>
      <c r="AB131" s="1086"/>
      <c r="AC131" s="1086"/>
      <c r="AD131" s="1086"/>
      <c r="AE131" s="1087"/>
      <c r="AF131" s="1085">
        <v>16191775</v>
      </c>
      <c r="AG131" s="1086"/>
      <c r="AH131" s="1086"/>
      <c r="AI131" s="1086"/>
      <c r="AJ131" s="1087"/>
      <c r="AK131" s="1085">
        <v>16376902</v>
      </c>
      <c r="AL131" s="1086"/>
      <c r="AM131" s="1086"/>
      <c r="AN131" s="1086"/>
      <c r="AO131" s="1087"/>
      <c r="AP131" s="1216"/>
      <c r="AQ131" s="1217"/>
      <c r="AR131" s="1217"/>
      <c r="AS131" s="1217"/>
      <c r="AT131" s="1218"/>
      <c r="AU131" s="285"/>
      <c r="AV131" s="285"/>
      <c r="AW131" s="285"/>
      <c r="AX131" s="1188" t="s">
        <v>501</v>
      </c>
      <c r="AY131" s="1139"/>
      <c r="AZ131" s="1139"/>
      <c r="BA131" s="1139"/>
      <c r="BB131" s="1139"/>
      <c r="BC131" s="1139"/>
      <c r="BD131" s="1139"/>
      <c r="BE131" s="1140"/>
      <c r="BF131" s="1189">
        <v>56.2</v>
      </c>
      <c r="BG131" s="1190"/>
      <c r="BH131" s="1190"/>
      <c r="BI131" s="1190"/>
      <c r="BJ131" s="1190"/>
      <c r="BK131" s="1190"/>
      <c r="BL131" s="1191"/>
      <c r="BM131" s="1189">
        <v>350</v>
      </c>
      <c r="BN131" s="1190"/>
      <c r="BO131" s="1190"/>
      <c r="BP131" s="1190"/>
      <c r="BQ131" s="1190"/>
      <c r="BR131" s="1190"/>
      <c r="BS131" s="1191"/>
      <c r="BT131" s="1192"/>
      <c r="BU131" s="1193"/>
      <c r="BV131" s="1193"/>
      <c r="BW131" s="1193"/>
      <c r="BX131" s="1193"/>
      <c r="BY131" s="1193"/>
      <c r="BZ131" s="1194"/>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5" t="s">
        <v>502</v>
      </c>
      <c r="B132" s="1196"/>
      <c r="C132" s="1196"/>
      <c r="D132" s="1196"/>
      <c r="E132" s="1196"/>
      <c r="F132" s="1196"/>
      <c r="G132" s="1196"/>
      <c r="H132" s="1196"/>
      <c r="I132" s="1196"/>
      <c r="J132" s="1196"/>
      <c r="K132" s="1196"/>
      <c r="L132" s="1196"/>
      <c r="M132" s="1196"/>
      <c r="N132" s="1196"/>
      <c r="O132" s="1196"/>
      <c r="P132" s="1196"/>
      <c r="Q132" s="1196"/>
      <c r="R132" s="1196"/>
      <c r="S132" s="1196"/>
      <c r="T132" s="1196"/>
      <c r="U132" s="1196"/>
      <c r="V132" s="1199" t="s">
        <v>503</v>
      </c>
      <c r="W132" s="1199"/>
      <c r="X132" s="1199"/>
      <c r="Y132" s="1199"/>
      <c r="Z132" s="1200"/>
      <c r="AA132" s="1201">
        <v>8.3208270520000003</v>
      </c>
      <c r="AB132" s="1202"/>
      <c r="AC132" s="1202"/>
      <c r="AD132" s="1202"/>
      <c r="AE132" s="1203"/>
      <c r="AF132" s="1204">
        <v>8.3026968940000003</v>
      </c>
      <c r="AG132" s="1202"/>
      <c r="AH132" s="1202"/>
      <c r="AI132" s="1202"/>
      <c r="AJ132" s="1203"/>
      <c r="AK132" s="1204">
        <v>6.4947692789999998</v>
      </c>
      <c r="AL132" s="1202"/>
      <c r="AM132" s="1202"/>
      <c r="AN132" s="1202"/>
      <c r="AO132" s="1203"/>
      <c r="AP132" s="1101"/>
      <c r="AQ132" s="1102"/>
      <c r="AR132" s="1102"/>
      <c r="AS132" s="1102"/>
      <c r="AT132" s="1205"/>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7"/>
      <c r="B133" s="1198"/>
      <c r="C133" s="1198"/>
      <c r="D133" s="1198"/>
      <c r="E133" s="1198"/>
      <c r="F133" s="1198"/>
      <c r="G133" s="1198"/>
      <c r="H133" s="1198"/>
      <c r="I133" s="1198"/>
      <c r="J133" s="1198"/>
      <c r="K133" s="1198"/>
      <c r="L133" s="1198"/>
      <c r="M133" s="1198"/>
      <c r="N133" s="1198"/>
      <c r="O133" s="1198"/>
      <c r="P133" s="1198"/>
      <c r="Q133" s="1198"/>
      <c r="R133" s="1198"/>
      <c r="S133" s="1198"/>
      <c r="T133" s="1198"/>
      <c r="U133" s="1198"/>
      <c r="V133" s="1182" t="s">
        <v>504</v>
      </c>
      <c r="W133" s="1182"/>
      <c r="X133" s="1182"/>
      <c r="Y133" s="1182"/>
      <c r="Z133" s="1183"/>
      <c r="AA133" s="1184">
        <v>8.8000000000000007</v>
      </c>
      <c r="AB133" s="1185"/>
      <c r="AC133" s="1185"/>
      <c r="AD133" s="1185"/>
      <c r="AE133" s="1186"/>
      <c r="AF133" s="1184">
        <v>8.4</v>
      </c>
      <c r="AG133" s="1185"/>
      <c r="AH133" s="1185"/>
      <c r="AI133" s="1185"/>
      <c r="AJ133" s="1186"/>
      <c r="AK133" s="1184">
        <v>7.7</v>
      </c>
      <c r="AL133" s="1185"/>
      <c r="AM133" s="1185"/>
      <c r="AN133" s="1185"/>
      <c r="AO133" s="1186"/>
      <c r="AP133" s="1131"/>
      <c r="AQ133" s="1132"/>
      <c r="AR133" s="1132"/>
      <c r="AS133" s="1132"/>
      <c r="AT133" s="1187"/>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4R8NbZK4muc220UoO490034NGBy7A6IQ80kRbErq5NJWzCaat47PwSyK4yooHZ9stuqNpqqUGRzCnHK4isL0Q==" saltValue="OiKgPqDjCM7iz4qti379H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8taLAwVZF5OoWBlUvgAGXZNHMZwK0HiPZR1bouVOLtgx0RpBcZvh5vjDOU8+aGG7YbC7B4KA2Acl1+YXm8sww==" saltValue="M71q/pJrnO1fpBn3eaxeh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5HBy7y8ZezfT4GsNeZibPSDb5JKy3qX2+jJiBTw+JRkHd7lsGEbpdHvg3WAQjqkU0axzbgsn8KTcIxKcLQdTQ==" saltValue="79cjBnKGcwAhbSni2lKV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22"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3"/>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4" t="s">
        <v>513</v>
      </c>
      <c r="AL9" s="1225"/>
      <c r="AM9" s="1225"/>
      <c r="AN9" s="1226"/>
      <c r="AO9" s="313">
        <v>4445710</v>
      </c>
      <c r="AP9" s="313">
        <v>50222</v>
      </c>
      <c r="AQ9" s="314">
        <v>63299</v>
      </c>
      <c r="AR9" s="315">
        <v>-20.7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4" t="s">
        <v>514</v>
      </c>
      <c r="AL10" s="1225"/>
      <c r="AM10" s="1225"/>
      <c r="AN10" s="1226"/>
      <c r="AO10" s="316">
        <v>348234</v>
      </c>
      <c r="AP10" s="316">
        <v>3934</v>
      </c>
      <c r="AQ10" s="317">
        <v>6012</v>
      </c>
      <c r="AR10" s="318">
        <v>-34.6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4" t="s">
        <v>515</v>
      </c>
      <c r="AL11" s="1225"/>
      <c r="AM11" s="1225"/>
      <c r="AN11" s="1226"/>
      <c r="AO11" s="316">
        <v>710983</v>
      </c>
      <c r="AP11" s="316">
        <v>8032</v>
      </c>
      <c r="AQ11" s="317">
        <v>6006</v>
      </c>
      <c r="AR11" s="318">
        <v>33.700000000000003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4" t="s">
        <v>516</v>
      </c>
      <c r="AL12" s="1225"/>
      <c r="AM12" s="1225"/>
      <c r="AN12" s="1226"/>
      <c r="AO12" s="316">
        <v>122577</v>
      </c>
      <c r="AP12" s="316">
        <v>1385</v>
      </c>
      <c r="AQ12" s="317">
        <v>1513</v>
      </c>
      <c r="AR12" s="318">
        <v>-8.5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4" t="s">
        <v>517</v>
      </c>
      <c r="AL13" s="1225"/>
      <c r="AM13" s="1225"/>
      <c r="AN13" s="1226"/>
      <c r="AO13" s="316" t="s">
        <v>518</v>
      </c>
      <c r="AP13" s="316" t="s">
        <v>518</v>
      </c>
      <c r="AQ13" s="317">
        <v>6</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4" t="s">
        <v>519</v>
      </c>
      <c r="AL14" s="1225"/>
      <c r="AM14" s="1225"/>
      <c r="AN14" s="1226"/>
      <c r="AO14" s="316">
        <v>197593</v>
      </c>
      <c r="AP14" s="316">
        <v>2232</v>
      </c>
      <c r="AQ14" s="317">
        <v>2299</v>
      </c>
      <c r="AR14" s="318">
        <v>-2.9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4" t="s">
        <v>520</v>
      </c>
      <c r="AL15" s="1225"/>
      <c r="AM15" s="1225"/>
      <c r="AN15" s="1226"/>
      <c r="AO15" s="316">
        <v>157671</v>
      </c>
      <c r="AP15" s="316">
        <v>1781</v>
      </c>
      <c r="AQ15" s="317">
        <v>1728</v>
      </c>
      <c r="AR15" s="318">
        <v>3.1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7" t="s">
        <v>521</v>
      </c>
      <c r="AL16" s="1228"/>
      <c r="AM16" s="1228"/>
      <c r="AN16" s="1229"/>
      <c r="AO16" s="316">
        <v>-136889</v>
      </c>
      <c r="AP16" s="316">
        <v>-1546</v>
      </c>
      <c r="AQ16" s="317">
        <v>-4986</v>
      </c>
      <c r="AR16" s="318">
        <v>-69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7" t="s">
        <v>186</v>
      </c>
      <c r="AL17" s="1228"/>
      <c r="AM17" s="1228"/>
      <c r="AN17" s="1229"/>
      <c r="AO17" s="316">
        <v>5845879</v>
      </c>
      <c r="AP17" s="316">
        <v>66039</v>
      </c>
      <c r="AQ17" s="317">
        <v>75877</v>
      </c>
      <c r="AR17" s="318">
        <v>-13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9" t="s">
        <v>526</v>
      </c>
      <c r="AL21" s="1220"/>
      <c r="AM21" s="1220"/>
      <c r="AN21" s="1221"/>
      <c r="AO21" s="328">
        <v>5.47</v>
      </c>
      <c r="AP21" s="329">
        <v>7.41</v>
      </c>
      <c r="AQ21" s="330">
        <v>-1.94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9" t="s">
        <v>527</v>
      </c>
      <c r="AL22" s="1220"/>
      <c r="AM22" s="1220"/>
      <c r="AN22" s="1221"/>
      <c r="AO22" s="333">
        <v>102.4</v>
      </c>
      <c r="AP22" s="334">
        <v>98.4</v>
      </c>
      <c r="AQ22" s="335">
        <v>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22"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3"/>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5" t="s">
        <v>531</v>
      </c>
      <c r="AL32" s="1236"/>
      <c r="AM32" s="1236"/>
      <c r="AN32" s="1237"/>
      <c r="AO32" s="343">
        <v>3039598</v>
      </c>
      <c r="AP32" s="343">
        <v>34338</v>
      </c>
      <c r="AQ32" s="344">
        <v>39476</v>
      </c>
      <c r="AR32" s="345">
        <v>-13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5" t="s">
        <v>532</v>
      </c>
      <c r="AL33" s="1236"/>
      <c r="AM33" s="1236"/>
      <c r="AN33" s="1237"/>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5" t="s">
        <v>533</v>
      </c>
      <c r="AL34" s="1236"/>
      <c r="AM34" s="1236"/>
      <c r="AN34" s="1237"/>
      <c r="AO34" s="343" t="s">
        <v>518</v>
      </c>
      <c r="AP34" s="343" t="s">
        <v>518</v>
      </c>
      <c r="AQ34" s="344">
        <v>57</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5" t="s">
        <v>534</v>
      </c>
      <c r="AL35" s="1236"/>
      <c r="AM35" s="1236"/>
      <c r="AN35" s="1237"/>
      <c r="AO35" s="343">
        <v>1248914</v>
      </c>
      <c r="AP35" s="343">
        <v>14109</v>
      </c>
      <c r="AQ35" s="344">
        <v>13586</v>
      </c>
      <c r="AR35" s="345">
        <v>3.8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5" t="s">
        <v>535</v>
      </c>
      <c r="AL36" s="1236"/>
      <c r="AM36" s="1236"/>
      <c r="AN36" s="1237"/>
      <c r="AO36" s="343">
        <v>493677</v>
      </c>
      <c r="AP36" s="343">
        <v>5577</v>
      </c>
      <c r="AQ36" s="344">
        <v>1761</v>
      </c>
      <c r="AR36" s="345">
        <v>216.7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5" t="s">
        <v>536</v>
      </c>
      <c r="AL37" s="1236"/>
      <c r="AM37" s="1236"/>
      <c r="AN37" s="1237"/>
      <c r="AO37" s="343">
        <v>25813</v>
      </c>
      <c r="AP37" s="343">
        <v>292</v>
      </c>
      <c r="AQ37" s="344">
        <v>609</v>
      </c>
      <c r="AR37" s="345">
        <v>-52.1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8" t="s">
        <v>537</v>
      </c>
      <c r="AL38" s="1239"/>
      <c r="AM38" s="1239"/>
      <c r="AN38" s="1240"/>
      <c r="AO38" s="346" t="s">
        <v>518</v>
      </c>
      <c r="AP38" s="346" t="s">
        <v>518</v>
      </c>
      <c r="AQ38" s="347">
        <v>1</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8" t="s">
        <v>538</v>
      </c>
      <c r="AL39" s="1239"/>
      <c r="AM39" s="1239"/>
      <c r="AN39" s="1240"/>
      <c r="AO39" s="343">
        <v>-762162</v>
      </c>
      <c r="AP39" s="343">
        <v>-8610</v>
      </c>
      <c r="AQ39" s="344">
        <v>-5546</v>
      </c>
      <c r="AR39" s="345">
        <v>55.2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5" t="s">
        <v>539</v>
      </c>
      <c r="AL40" s="1236"/>
      <c r="AM40" s="1236"/>
      <c r="AN40" s="1237"/>
      <c r="AO40" s="343">
        <v>-2982198</v>
      </c>
      <c r="AP40" s="343">
        <v>-33689</v>
      </c>
      <c r="AQ40" s="344">
        <v>-36890</v>
      </c>
      <c r="AR40" s="345">
        <v>-8.6999999999999993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41" t="s">
        <v>298</v>
      </c>
      <c r="AL41" s="1242"/>
      <c r="AM41" s="1242"/>
      <c r="AN41" s="1243"/>
      <c r="AO41" s="343">
        <v>1063642</v>
      </c>
      <c r="AP41" s="343">
        <v>12016</v>
      </c>
      <c r="AQ41" s="344">
        <v>13053</v>
      </c>
      <c r="AR41" s="345">
        <v>-7.9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30" t="s">
        <v>508</v>
      </c>
      <c r="AN49" s="1232" t="s">
        <v>543</v>
      </c>
      <c r="AO49" s="1233"/>
      <c r="AP49" s="1233"/>
      <c r="AQ49" s="1233"/>
      <c r="AR49" s="1234"/>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31"/>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4396925</v>
      </c>
      <c r="AN51" s="365">
        <v>50392</v>
      </c>
      <c r="AO51" s="366">
        <v>-16.100000000000001</v>
      </c>
      <c r="AP51" s="367">
        <v>54227</v>
      </c>
      <c r="AQ51" s="368">
        <v>-17.8</v>
      </c>
      <c r="AR51" s="369">
        <v>1.7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1995502</v>
      </c>
      <c r="AN52" s="373">
        <v>22870</v>
      </c>
      <c r="AO52" s="374">
        <v>21.5</v>
      </c>
      <c r="AP52" s="375">
        <v>29694</v>
      </c>
      <c r="AQ52" s="376">
        <v>-18.600000000000001</v>
      </c>
      <c r="AR52" s="377">
        <v>40.1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4728140</v>
      </c>
      <c r="AN53" s="365">
        <v>53972</v>
      </c>
      <c r="AO53" s="366">
        <v>7.1</v>
      </c>
      <c r="AP53" s="367">
        <v>57295</v>
      </c>
      <c r="AQ53" s="368">
        <v>5.7</v>
      </c>
      <c r="AR53" s="369">
        <v>1.4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2374955</v>
      </c>
      <c r="AN54" s="373">
        <v>27110</v>
      </c>
      <c r="AO54" s="374">
        <v>18.5</v>
      </c>
      <c r="AP54" s="375">
        <v>32771</v>
      </c>
      <c r="AQ54" s="376">
        <v>10.4</v>
      </c>
      <c r="AR54" s="377">
        <v>8.1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5066632</v>
      </c>
      <c r="AN55" s="365">
        <v>57636</v>
      </c>
      <c r="AO55" s="366">
        <v>6.8</v>
      </c>
      <c r="AP55" s="367">
        <v>54110</v>
      </c>
      <c r="AQ55" s="368">
        <v>-5.6</v>
      </c>
      <c r="AR55" s="369">
        <v>12.4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3281975</v>
      </c>
      <c r="AN56" s="373">
        <v>37334</v>
      </c>
      <c r="AO56" s="374">
        <v>37.700000000000003</v>
      </c>
      <c r="AP56" s="375">
        <v>30620</v>
      </c>
      <c r="AQ56" s="376">
        <v>-6.6</v>
      </c>
      <c r="AR56" s="377">
        <v>44.3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4931761</v>
      </c>
      <c r="AN57" s="365">
        <v>55894</v>
      </c>
      <c r="AO57" s="366">
        <v>-3</v>
      </c>
      <c r="AP57" s="367">
        <v>54684</v>
      </c>
      <c r="AQ57" s="368">
        <v>1.1000000000000001</v>
      </c>
      <c r="AR57" s="369">
        <v>-4.0999999999999996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3019973</v>
      </c>
      <c r="AN58" s="373">
        <v>34227</v>
      </c>
      <c r="AO58" s="374">
        <v>-8.3000000000000007</v>
      </c>
      <c r="AP58" s="375">
        <v>32829</v>
      </c>
      <c r="AQ58" s="376">
        <v>7.2</v>
      </c>
      <c r="AR58" s="377">
        <v>-15.5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6562399</v>
      </c>
      <c r="AN59" s="365">
        <v>74134</v>
      </c>
      <c r="AO59" s="366">
        <v>32.6</v>
      </c>
      <c r="AP59" s="367">
        <v>62383</v>
      </c>
      <c r="AQ59" s="368">
        <v>14.1</v>
      </c>
      <c r="AR59" s="369">
        <v>18.5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4156239</v>
      </c>
      <c r="AN60" s="373">
        <v>46952</v>
      </c>
      <c r="AO60" s="374">
        <v>37.200000000000003</v>
      </c>
      <c r="AP60" s="375">
        <v>35325</v>
      </c>
      <c r="AQ60" s="376">
        <v>7.6</v>
      </c>
      <c r="AR60" s="377">
        <v>29.6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5137171</v>
      </c>
      <c r="AN61" s="380">
        <v>58406</v>
      </c>
      <c r="AO61" s="381">
        <v>5.5</v>
      </c>
      <c r="AP61" s="382">
        <v>56540</v>
      </c>
      <c r="AQ61" s="383">
        <v>-0.5</v>
      </c>
      <c r="AR61" s="369">
        <v>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2965729</v>
      </c>
      <c r="AN62" s="373">
        <v>33699</v>
      </c>
      <c r="AO62" s="374">
        <v>21.3</v>
      </c>
      <c r="AP62" s="375">
        <v>32248</v>
      </c>
      <c r="AQ62" s="376">
        <v>0</v>
      </c>
      <c r="AR62" s="377">
        <v>21.3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qoplwj20TYXD2YL0s1QPbDhoOrI8ZEFbfgjcr0JhsfPBSucyWC4dH9M7em/luLWCAY1y/OlQGNPzsIYomq1ZQ==" saltValue="0M8vPSIq61CvM9L+U9Wv5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wklq2/5rZeSd7nEGwfRVr83LZTR4oYWSIOYxIjBdnO6OgOuaEQfc9grW+qvR1AdC5jMApsAjjurSXUCPMOn/YA==" saltValue="qU22vDGWCK8hpHkDvPSB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IT8DniplPs5r0gxz/B6yegjL0+PWeJW7CqlLowXM6spkYvtLd3caDTHXgRU0j6JLcM9sN1kit7jSVAdoRqOqUg==" saltValue="JL0riBxOifDP8hAGh4T7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44" t="s">
        <v>3</v>
      </c>
      <c r="D47" s="1244"/>
      <c r="E47" s="1245"/>
      <c r="F47" s="11">
        <v>8.7200000000000006</v>
      </c>
      <c r="G47" s="12">
        <v>9.44</v>
      </c>
      <c r="H47" s="12">
        <v>8.8800000000000008</v>
      </c>
      <c r="I47" s="12">
        <v>11.31</v>
      </c>
      <c r="J47" s="13">
        <v>12.17</v>
      </c>
    </row>
    <row r="48" spans="2:10" ht="57.75" customHeight="1" x14ac:dyDescent="0.15">
      <c r="B48" s="14"/>
      <c r="C48" s="1246" t="s">
        <v>4</v>
      </c>
      <c r="D48" s="1246"/>
      <c r="E48" s="1247"/>
      <c r="F48" s="15">
        <v>5.01</v>
      </c>
      <c r="G48" s="16">
        <v>4.76</v>
      </c>
      <c r="H48" s="16">
        <v>6.62</v>
      </c>
      <c r="I48" s="16">
        <v>5</v>
      </c>
      <c r="J48" s="17">
        <v>6.03</v>
      </c>
    </row>
    <row r="49" spans="2:10" ht="57.75" customHeight="1" thickBot="1" x14ac:dyDescent="0.2">
      <c r="B49" s="18"/>
      <c r="C49" s="1248" t="s">
        <v>5</v>
      </c>
      <c r="D49" s="1248"/>
      <c r="E49" s="1249"/>
      <c r="F49" s="19" t="s">
        <v>564</v>
      </c>
      <c r="G49" s="20">
        <v>0.25</v>
      </c>
      <c r="H49" s="20">
        <v>1.51</v>
      </c>
      <c r="I49" s="20">
        <v>0.75</v>
      </c>
      <c r="J49" s="21">
        <v>2.35</v>
      </c>
    </row>
    <row r="50" spans="2:10" ht="13.5" customHeight="1" x14ac:dyDescent="0.15"/>
  </sheetData>
  <sheetProtection algorithmName="SHA-512" hashValue="8VghRXF94j7Nl1N9lVPnmcD6fyDCqPb9/6yWePUAa+gsd2oPYsiWv4jFCp0ISSOcmnKqFOLU1ew2ZVs6BEmalg==" saltValue="jsBMxJGkrChHIfWi0Hiv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0004422</cp:lastModifiedBy>
  <cp:lastPrinted>2021-10-12T00:27:21Z</cp:lastPrinted>
  <dcterms:created xsi:type="dcterms:W3CDTF">2021-02-05T02:52:05Z</dcterms:created>
  <dcterms:modified xsi:type="dcterms:W3CDTF">2021-10-25T00:26:44Z</dcterms:modified>
  <cp:category/>
</cp:coreProperties>
</file>