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X:\01_市長部局\16_財政部\01_財政課\01_財政係\30_新公会計制度\R5年度（R4年度決算分）\08_HP公開用\"/>
    </mc:Choice>
  </mc:AlternateContent>
  <xr:revisionPtr revIDLastSave="0" documentId="13_ncr:1_{0F33FFB9-BF76-4E42-A562-5E6FF051F1F3}" xr6:coauthVersionLast="47" xr6:coauthVersionMax="47" xr10:uidLastSave="{00000000-0000-0000-0000-000000000000}"/>
  <bookViews>
    <workbookView xWindow="-110" yWindow="-110" windowWidth="22780" windowHeight="14660" xr2:uid="{00000000-000D-0000-FFFF-FFFF00000000}"/>
  </bookViews>
  <sheets>
    <sheet name="引当金の明細" sheetId="1" r:id="rId1"/>
    <sheet name="基金の明細" sheetId="2" r:id="rId2"/>
    <sheet name="財源の明細 (R04) " sheetId="3" r:id="rId3"/>
    <sheet name="長期延滞債権の明細" sheetId="4" r:id="rId4"/>
    <sheet name="補助金等の明細 R04" sheetId="5" r:id="rId5"/>
    <sheet name="未収金の明細" sheetId="6" r:id="rId6"/>
    <sheet name="有形固定資産に係る行政目的別の明細" sheetId="7" r:id="rId7"/>
    <sheet name="有形固定資産の明細" sheetId="8" r:id="rId8"/>
  </sheets>
  <definedNames>
    <definedName name="_xlnm.Print_Area" localSheetId="4">'補助金等の明細 R04'!$A$1:$E$42</definedName>
    <definedName name="_xlnm.Print_Titles" localSheetId="6">有形固定資産に係る行政目的別の明細!$1:$5</definedName>
    <definedName name="_xlnm.Print_Titles" localSheetId="7">有形固定資産の明細!$1:$5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5" i="6" l="1"/>
  <c r="C26" i="6" s="1"/>
  <c r="B25" i="6"/>
  <c r="B26" i="6" s="1"/>
  <c r="D41" i="5" l="1"/>
  <c r="D10" i="5"/>
  <c r="D42" i="5" s="1"/>
  <c r="C21" i="4" l="1"/>
  <c r="C22" i="4" s="1"/>
  <c r="B21" i="4"/>
  <c r="B9" i="4"/>
  <c r="B22" i="4" s="1"/>
  <c r="E30" i="3" l="1"/>
  <c r="E29" i="3"/>
  <c r="E33" i="3" s="1"/>
  <c r="E28" i="3"/>
  <c r="E34" i="3" s="1"/>
  <c r="E23" i="3"/>
  <c r="E6" i="3"/>
  <c r="E35" i="3" l="1"/>
  <c r="E20" i="2" l="1"/>
  <c r="D20" i="2"/>
  <c r="C20" i="2"/>
  <c r="B20" i="2"/>
  <c r="F18" i="2"/>
  <c r="F17" i="2"/>
  <c r="F16" i="2"/>
  <c r="F15" i="2"/>
  <c r="F14" i="2"/>
  <c r="F13" i="2"/>
  <c r="B13" i="2"/>
  <c r="F12" i="2"/>
  <c r="F11" i="2"/>
  <c r="F10" i="2"/>
  <c r="F9" i="2"/>
  <c r="F8" i="2"/>
  <c r="F7" i="2"/>
  <c r="F6" i="2"/>
  <c r="F20" i="2" s="1"/>
  <c r="C15" i="1" l="1"/>
  <c r="D15" i="1"/>
  <c r="E15" i="1"/>
  <c r="B15" i="1"/>
  <c r="F11" i="1" l="1"/>
  <c r="F9" i="1"/>
  <c r="F7" i="1"/>
  <c r="F15" i="1" l="1"/>
</calcChain>
</file>

<file path=xl/sharedStrings.xml><?xml version="1.0" encoding="utf-8"?>
<sst xmlns="http://schemas.openxmlformats.org/spreadsheetml/2006/main" count="381" uniqueCount="167">
  <si>
    <t>引当金の明細</t>
  </si>
  <si>
    <t>自治体名：袋井市</t>
  </si>
  <si>
    <t>区分</t>
  </si>
  <si>
    <t>前年度末残高</t>
  </si>
  <si>
    <t>本年度増加額</t>
  </si>
  <si>
    <t>本年度減少額</t>
  </si>
  <si>
    <t>本年度末残高</t>
  </si>
  <si>
    <t>目的使用</t>
  </si>
  <si>
    <t>その他</t>
  </si>
  <si>
    <t>合計</t>
  </si>
  <si>
    <t>一般会計　賞与等引当金</t>
    <rPh sb="0" eb="2">
      <t>イッパン</t>
    </rPh>
    <rPh sb="2" eb="4">
      <t>カイケイ</t>
    </rPh>
    <rPh sb="5" eb="7">
      <t>ショウヨ</t>
    </rPh>
    <rPh sb="7" eb="8">
      <t>トウ</t>
    </rPh>
    <rPh sb="8" eb="10">
      <t>ヒキアテ</t>
    </rPh>
    <rPh sb="10" eb="11">
      <t>キン</t>
    </rPh>
    <phoneticPr fontId="3"/>
  </si>
  <si>
    <t>一般会計　退職手当引当金</t>
    <rPh sb="0" eb="2">
      <t>イッパン</t>
    </rPh>
    <rPh sb="2" eb="4">
      <t>カイケイ</t>
    </rPh>
    <rPh sb="5" eb="7">
      <t>タイショク</t>
    </rPh>
    <rPh sb="7" eb="9">
      <t>テアテ</t>
    </rPh>
    <rPh sb="9" eb="11">
      <t>ヒキアテ</t>
    </rPh>
    <rPh sb="11" eb="12">
      <t>キン</t>
    </rPh>
    <phoneticPr fontId="3"/>
  </si>
  <si>
    <t>一般会計　徴収不能引当金</t>
    <rPh sb="0" eb="2">
      <t>イッパン</t>
    </rPh>
    <phoneticPr fontId="3"/>
  </si>
  <si>
    <t>(単位：円)</t>
    <rPh sb="4" eb="5">
      <t>エン</t>
    </rPh>
    <phoneticPr fontId="3"/>
  </si>
  <si>
    <t>年度：令和４年度</t>
    <rPh sb="3" eb="5">
      <t>レイワ</t>
    </rPh>
    <phoneticPr fontId="3"/>
  </si>
  <si>
    <t>基金の明細</t>
  </si>
  <si>
    <t>種類</t>
  </si>
  <si>
    <t>現金預金</t>
  </si>
  <si>
    <t>有価証券</t>
  </si>
  <si>
    <t>土地</t>
  </si>
  <si>
    <t>合計_x000D_
(貸借対照表計上額)</t>
  </si>
  <si>
    <t>(参考)財産に関する
調書記載額(千円）</t>
    <rPh sb="17" eb="19">
      <t>センエン</t>
    </rPh>
    <phoneticPr fontId="3"/>
  </si>
  <si>
    <t>財政調整基金　</t>
    <rPh sb="0" eb="2">
      <t>ザイセイ</t>
    </rPh>
    <rPh sb="2" eb="4">
      <t>チョウセイ</t>
    </rPh>
    <rPh sb="4" eb="6">
      <t>キキン</t>
    </rPh>
    <phoneticPr fontId="2"/>
  </si>
  <si>
    <t>減債基金</t>
    <rPh sb="0" eb="2">
      <t>ゲンサイ</t>
    </rPh>
    <rPh sb="2" eb="4">
      <t>キキン</t>
    </rPh>
    <phoneticPr fontId="2"/>
  </si>
  <si>
    <t>職員退職手当基金</t>
    <rPh sb="0" eb="2">
      <t>ショクイン</t>
    </rPh>
    <rPh sb="2" eb="4">
      <t>タイショク</t>
    </rPh>
    <rPh sb="4" eb="6">
      <t>テアテ</t>
    </rPh>
    <rPh sb="6" eb="8">
      <t>キキン</t>
    </rPh>
    <phoneticPr fontId="4"/>
  </si>
  <si>
    <t>学術交流振興基金</t>
    <rPh sb="0" eb="2">
      <t>ガクジュツ</t>
    </rPh>
    <rPh sb="2" eb="4">
      <t>コウリュウ</t>
    </rPh>
    <rPh sb="4" eb="6">
      <t>シンコウ</t>
    </rPh>
    <rPh sb="6" eb="8">
      <t>キキン</t>
    </rPh>
    <phoneticPr fontId="4"/>
  </si>
  <si>
    <t>社会福祉事業基金</t>
    <rPh sb="0" eb="2">
      <t>シャカイ</t>
    </rPh>
    <rPh sb="2" eb="4">
      <t>フクシ</t>
    </rPh>
    <rPh sb="4" eb="6">
      <t>ジギョウ</t>
    </rPh>
    <rPh sb="6" eb="8">
      <t>キキン</t>
    </rPh>
    <phoneticPr fontId="4"/>
  </si>
  <si>
    <t>地域福祉基金</t>
    <rPh sb="0" eb="2">
      <t>チイキ</t>
    </rPh>
    <rPh sb="2" eb="4">
      <t>フクシ</t>
    </rPh>
    <rPh sb="4" eb="6">
      <t>キキン</t>
    </rPh>
    <phoneticPr fontId="4"/>
  </si>
  <si>
    <t>ふるさと・水と土基金</t>
    <rPh sb="5" eb="6">
      <t>ミズ</t>
    </rPh>
    <rPh sb="7" eb="8">
      <t>ツチ</t>
    </rPh>
    <rPh sb="8" eb="10">
      <t>キキン</t>
    </rPh>
    <phoneticPr fontId="4"/>
  </si>
  <si>
    <t>文化振興基金</t>
    <rPh sb="0" eb="2">
      <t>ブンカ</t>
    </rPh>
    <rPh sb="2" eb="4">
      <t>シンコウ</t>
    </rPh>
    <rPh sb="4" eb="6">
      <t>キキン</t>
    </rPh>
    <phoneticPr fontId="4"/>
  </si>
  <si>
    <t>総合健康センター事業推進基金</t>
    <rPh sb="0" eb="2">
      <t>ソウゴウ</t>
    </rPh>
    <rPh sb="2" eb="4">
      <t>ケンコウ</t>
    </rPh>
    <rPh sb="8" eb="10">
      <t>ジギョウ</t>
    </rPh>
    <rPh sb="10" eb="12">
      <t>スイシン</t>
    </rPh>
    <rPh sb="12" eb="14">
      <t>キキン</t>
    </rPh>
    <phoneticPr fontId="2"/>
  </si>
  <si>
    <t>緊急地震・津波対策事業基金</t>
    <rPh sb="0" eb="2">
      <t>キンキュウ</t>
    </rPh>
    <rPh sb="2" eb="4">
      <t>ジシン</t>
    </rPh>
    <rPh sb="5" eb="7">
      <t>ツナミ</t>
    </rPh>
    <rPh sb="7" eb="9">
      <t>タイサク</t>
    </rPh>
    <rPh sb="9" eb="11">
      <t>ジギョウ</t>
    </rPh>
    <rPh sb="11" eb="13">
      <t>キキン</t>
    </rPh>
    <phoneticPr fontId="2"/>
  </si>
  <si>
    <t>公共施設等適正管理基金</t>
    <rPh sb="0" eb="2">
      <t>コウキョウ</t>
    </rPh>
    <rPh sb="2" eb="4">
      <t>シセツ</t>
    </rPh>
    <rPh sb="4" eb="5">
      <t>トウ</t>
    </rPh>
    <rPh sb="5" eb="7">
      <t>テキセイ</t>
    </rPh>
    <rPh sb="7" eb="9">
      <t>カンリ</t>
    </rPh>
    <rPh sb="9" eb="11">
      <t>キキン</t>
    </rPh>
    <phoneticPr fontId="3"/>
  </si>
  <si>
    <t>経済変動対策貸付資金利子補給基金</t>
    <rPh sb="0" eb="4">
      <t>ケイザイヘンドウ</t>
    </rPh>
    <rPh sb="4" eb="6">
      <t>タイサク</t>
    </rPh>
    <rPh sb="6" eb="8">
      <t>カシツケ</t>
    </rPh>
    <rPh sb="8" eb="10">
      <t>シキン</t>
    </rPh>
    <rPh sb="10" eb="12">
      <t>リシ</t>
    </rPh>
    <rPh sb="12" eb="16">
      <t>ホキュウキキン</t>
    </rPh>
    <phoneticPr fontId="3"/>
  </si>
  <si>
    <t>墓地事業基金</t>
    <rPh sb="0" eb="2">
      <t>ボチ</t>
    </rPh>
    <rPh sb="2" eb="4">
      <t>ジギョウ</t>
    </rPh>
    <rPh sb="4" eb="6">
      <t>キキン</t>
    </rPh>
    <phoneticPr fontId="3"/>
  </si>
  <si>
    <t>財源の明細</t>
  </si>
  <si>
    <t>会計</t>
  </si>
  <si>
    <t>財源の内容</t>
  </si>
  <si>
    <t>金額</t>
  </si>
  <si>
    <t>一般会計</t>
  </si>
  <si>
    <t>税収等</t>
  </si>
  <si>
    <t>市税</t>
    <rPh sb="0" eb="1">
      <t>シ</t>
    </rPh>
    <rPh sb="1" eb="2">
      <t>ゼイ</t>
    </rPh>
    <phoneticPr fontId="3"/>
  </si>
  <si>
    <t>地方譲与税</t>
    <rPh sb="0" eb="2">
      <t>チホウ</t>
    </rPh>
    <rPh sb="2" eb="4">
      <t>ジョウヨ</t>
    </rPh>
    <rPh sb="4" eb="5">
      <t>ゼイ</t>
    </rPh>
    <phoneticPr fontId="3"/>
  </si>
  <si>
    <t>利子割交付金</t>
    <rPh sb="0" eb="2">
      <t>リシ</t>
    </rPh>
    <rPh sb="2" eb="3">
      <t>ワリ</t>
    </rPh>
    <rPh sb="3" eb="6">
      <t>コウフキン</t>
    </rPh>
    <phoneticPr fontId="3"/>
  </si>
  <si>
    <t>配当割交付金</t>
    <rPh sb="0" eb="2">
      <t>ハイトウ</t>
    </rPh>
    <rPh sb="2" eb="3">
      <t>ワリ</t>
    </rPh>
    <rPh sb="3" eb="6">
      <t>コウフキン</t>
    </rPh>
    <phoneticPr fontId="3"/>
  </si>
  <si>
    <t>株式等譲渡所得割交付金</t>
    <rPh sb="0" eb="2">
      <t>カブシキ</t>
    </rPh>
    <rPh sb="2" eb="3">
      <t>トウ</t>
    </rPh>
    <rPh sb="3" eb="5">
      <t>ジョウト</t>
    </rPh>
    <rPh sb="5" eb="7">
      <t>ショトク</t>
    </rPh>
    <rPh sb="7" eb="8">
      <t>ワリ</t>
    </rPh>
    <rPh sb="8" eb="10">
      <t>コウフ</t>
    </rPh>
    <rPh sb="10" eb="11">
      <t>キン</t>
    </rPh>
    <phoneticPr fontId="3"/>
  </si>
  <si>
    <t>法人事業税交付金</t>
    <rPh sb="0" eb="5">
      <t>ホウジンジギョウゼイ</t>
    </rPh>
    <rPh sb="5" eb="8">
      <t>コウフキン</t>
    </rPh>
    <phoneticPr fontId="3"/>
  </si>
  <si>
    <t>地方消費税交付金</t>
    <rPh sb="0" eb="2">
      <t>チホウ</t>
    </rPh>
    <rPh sb="2" eb="5">
      <t>ショウヒゼイ</t>
    </rPh>
    <rPh sb="5" eb="8">
      <t>コウフキン</t>
    </rPh>
    <phoneticPr fontId="3"/>
  </si>
  <si>
    <t>ゴルフ場利用税交付金</t>
    <rPh sb="3" eb="4">
      <t>ジョウ</t>
    </rPh>
    <rPh sb="4" eb="6">
      <t>リヨウ</t>
    </rPh>
    <rPh sb="6" eb="7">
      <t>ゼイ</t>
    </rPh>
    <rPh sb="7" eb="10">
      <t>コウフキン</t>
    </rPh>
    <phoneticPr fontId="3"/>
  </si>
  <si>
    <t>自動車取得税交付金</t>
    <rPh sb="0" eb="3">
      <t>ジドウシャ</t>
    </rPh>
    <rPh sb="3" eb="5">
      <t>シュトク</t>
    </rPh>
    <rPh sb="5" eb="6">
      <t>ゼイ</t>
    </rPh>
    <rPh sb="6" eb="9">
      <t>コウフキン</t>
    </rPh>
    <phoneticPr fontId="3"/>
  </si>
  <si>
    <t>環境性能割交付金</t>
    <rPh sb="0" eb="2">
      <t>カンキョウ</t>
    </rPh>
    <rPh sb="2" eb="4">
      <t>セイノウ</t>
    </rPh>
    <rPh sb="4" eb="5">
      <t>ワリ</t>
    </rPh>
    <rPh sb="5" eb="8">
      <t>コウフキン</t>
    </rPh>
    <phoneticPr fontId="3"/>
  </si>
  <si>
    <t>地方特例交付金</t>
    <rPh sb="0" eb="2">
      <t>チホウ</t>
    </rPh>
    <rPh sb="2" eb="4">
      <t>トクレイ</t>
    </rPh>
    <rPh sb="4" eb="7">
      <t>コウフキン</t>
    </rPh>
    <phoneticPr fontId="3"/>
  </si>
  <si>
    <t>地方交付税</t>
    <rPh sb="0" eb="2">
      <t>チホウ</t>
    </rPh>
    <rPh sb="2" eb="5">
      <t>コウフゼイ</t>
    </rPh>
    <phoneticPr fontId="3"/>
  </si>
  <si>
    <t>交通安全対策特別交付金</t>
    <rPh sb="0" eb="2">
      <t>コウツウ</t>
    </rPh>
    <rPh sb="2" eb="4">
      <t>アンゼン</t>
    </rPh>
    <rPh sb="4" eb="6">
      <t>タイサク</t>
    </rPh>
    <rPh sb="6" eb="8">
      <t>トクベツ</t>
    </rPh>
    <rPh sb="8" eb="11">
      <t>コウフキン</t>
    </rPh>
    <phoneticPr fontId="3"/>
  </si>
  <si>
    <t>分担金及び負担金</t>
    <rPh sb="0" eb="3">
      <t>ブンタンキン</t>
    </rPh>
    <rPh sb="3" eb="4">
      <t>オヨ</t>
    </rPh>
    <rPh sb="5" eb="8">
      <t>フタンキン</t>
    </rPh>
    <phoneticPr fontId="3"/>
  </si>
  <si>
    <t>寄附金</t>
    <rPh sb="0" eb="3">
      <t>キフキン</t>
    </rPh>
    <phoneticPr fontId="3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</si>
  <si>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3"/>
  </si>
  <si>
    <t>小計</t>
  </si>
  <si>
    <t>国県等補助金</t>
  </si>
  <si>
    <t>資本的_x000D_
補助金</t>
  </si>
  <si>
    <t>国庫支出金</t>
    <rPh sb="0" eb="2">
      <t>コッコ</t>
    </rPh>
    <rPh sb="2" eb="5">
      <t>シシュツキン</t>
    </rPh>
    <phoneticPr fontId="3"/>
  </si>
  <si>
    <t>都道府県等支出金</t>
    <rPh sb="0" eb="4">
      <t>トドウフケン</t>
    </rPh>
    <rPh sb="4" eb="5">
      <t>トウ</t>
    </rPh>
    <rPh sb="5" eb="8">
      <t>シシュツキン</t>
    </rPh>
    <phoneticPr fontId="3"/>
  </si>
  <si>
    <t>計</t>
  </si>
  <si>
    <t>経常的_x000D_
補助金</t>
  </si>
  <si>
    <t>長期延滞債権の明細</t>
  </si>
  <si>
    <t>相手先名または種別</t>
  </si>
  <si>
    <t>貸借対照表計上額</t>
  </si>
  <si>
    <t>徴収不能引当金計上額</t>
  </si>
  <si>
    <t>【貸付金】</t>
  </si>
  <si>
    <t>住宅資金貸付金</t>
    <rPh sb="0" eb="2">
      <t>ジュウタク</t>
    </rPh>
    <rPh sb="2" eb="4">
      <t>シキン</t>
    </rPh>
    <rPh sb="4" eb="6">
      <t>カシツケ</t>
    </rPh>
    <rPh sb="6" eb="7">
      <t>キン</t>
    </rPh>
    <phoneticPr fontId="3"/>
  </si>
  <si>
    <t>【未収金】</t>
  </si>
  <si>
    <t>税等未収金_市民税</t>
  </si>
  <si>
    <t>税等未収金_固定資産税</t>
  </si>
  <si>
    <t>税等未収金_軽自動車税</t>
  </si>
  <si>
    <t>税等未収金_都市計画税</t>
  </si>
  <si>
    <t>税等未収金_分担金及び負担金</t>
  </si>
  <si>
    <t>未収金_使用料及び手数料</t>
    <rPh sb="0" eb="2">
      <t>ミシュウ</t>
    </rPh>
    <rPh sb="2" eb="3">
      <t>キン</t>
    </rPh>
    <phoneticPr fontId="3"/>
  </si>
  <si>
    <t>未収金_雑入（諸収入）</t>
    <rPh sb="0" eb="2">
      <t>ミシュウ</t>
    </rPh>
    <rPh sb="2" eb="3">
      <t>キン</t>
    </rPh>
    <rPh sb="4" eb="6">
      <t>ザツニュウ</t>
    </rPh>
    <rPh sb="7" eb="8">
      <t>ショ</t>
    </rPh>
    <rPh sb="8" eb="10">
      <t>シュウニュウ</t>
    </rPh>
    <phoneticPr fontId="3"/>
  </si>
  <si>
    <t>補助金等の明細</t>
  </si>
  <si>
    <t>名称</t>
  </si>
  <si>
    <t>相手先</t>
  </si>
  <si>
    <t>支出目的</t>
  </si>
  <si>
    <t>他団体への公共施設等整備補助金等_x000D_
(所有外資産分)</t>
  </si>
  <si>
    <t>県街路整備事業負担金</t>
    <rPh sb="0" eb="1">
      <t>ケン</t>
    </rPh>
    <rPh sb="1" eb="3">
      <t>ガイロ</t>
    </rPh>
    <rPh sb="3" eb="7">
      <t>セイビジギョウ</t>
    </rPh>
    <rPh sb="7" eb="10">
      <t>フタンキン</t>
    </rPh>
    <phoneticPr fontId="3"/>
  </si>
  <si>
    <t>土木</t>
    <rPh sb="0" eb="2">
      <t>ドボク</t>
    </rPh>
    <phoneticPr fontId="3"/>
  </si>
  <si>
    <t>県事業（土地区画整理費）</t>
    <rPh sb="0" eb="3">
      <t>ケンジギョウ</t>
    </rPh>
    <rPh sb="4" eb="8">
      <t>トチクカク</t>
    </rPh>
    <rPh sb="8" eb="10">
      <t>セイリ</t>
    </rPh>
    <rPh sb="10" eb="11">
      <t>ヒ</t>
    </rPh>
    <phoneticPr fontId="3"/>
  </si>
  <si>
    <t>袋井市森町広域行政組合消防負担金（運営含む）</t>
    <rPh sb="11" eb="13">
      <t>ショウボウ</t>
    </rPh>
    <rPh sb="13" eb="16">
      <t>フタンキン</t>
    </rPh>
    <rPh sb="17" eb="19">
      <t>ウンエイ</t>
    </rPh>
    <rPh sb="19" eb="20">
      <t>フク</t>
    </rPh>
    <phoneticPr fontId="3"/>
  </si>
  <si>
    <t>袋井市森町広域行政組合</t>
  </si>
  <si>
    <t>消防</t>
    <rPh sb="0" eb="2">
      <t>ショウボウ</t>
    </rPh>
    <phoneticPr fontId="3"/>
  </si>
  <si>
    <t>袋井市森町広域行政組合分担金（ごみ処理施設費分）</t>
  </si>
  <si>
    <t>環境衛生</t>
    <rPh sb="0" eb="2">
      <t>カンキョウ</t>
    </rPh>
    <rPh sb="2" eb="4">
      <t>エイセイ</t>
    </rPh>
    <phoneticPr fontId="3"/>
  </si>
  <si>
    <t>中東遠総合医療センター負担金</t>
  </si>
  <si>
    <t>中東遠総合医療センター</t>
  </si>
  <si>
    <t>保健衛生</t>
    <rPh sb="0" eb="2">
      <t>ホケン</t>
    </rPh>
    <rPh sb="2" eb="4">
      <t>エイセイ</t>
    </rPh>
    <phoneticPr fontId="3"/>
  </si>
  <si>
    <t>後期高齢者医療広域連合</t>
  </si>
  <si>
    <t>袋井市土地区画整理事業補助金</t>
  </si>
  <si>
    <t>袋井市土地区画整理事業</t>
  </si>
  <si>
    <t>下水道事業会計負担金</t>
    <rPh sb="0" eb="3">
      <t>ゲスイドウ</t>
    </rPh>
    <rPh sb="3" eb="7">
      <t>ジギョウカイケイ</t>
    </rPh>
    <rPh sb="7" eb="10">
      <t>フタンキン</t>
    </rPh>
    <phoneticPr fontId="3"/>
  </si>
  <si>
    <t>下水道事業会計</t>
    <rPh sb="0" eb="3">
      <t>ゲスイドウ</t>
    </rPh>
    <rPh sb="3" eb="7">
      <t>ジギョウカイケイ</t>
    </rPh>
    <phoneticPr fontId="3"/>
  </si>
  <si>
    <t>袋井市病院事業運営費補助金</t>
  </si>
  <si>
    <t>袋井市病院</t>
  </si>
  <si>
    <t>袋井市森町広域行政組合分担金（し尿処理施設費分）</t>
  </si>
  <si>
    <t>住民税非課税世帯等に対する臨時特別給付金</t>
  </si>
  <si>
    <t>各対象</t>
    <rPh sb="0" eb="1">
      <t>カク</t>
    </rPh>
    <rPh sb="1" eb="3">
      <t>タイショウ</t>
    </rPh>
    <phoneticPr fontId="3"/>
  </si>
  <si>
    <t>民生</t>
  </si>
  <si>
    <t>電力・ガス・食料品等価格高騰緊急支援給付金（非課税世帯分）</t>
  </si>
  <si>
    <t>民生</t>
    <phoneticPr fontId="3"/>
  </si>
  <si>
    <t>合併処理浄化槽設置補助事業費補助金</t>
  </si>
  <si>
    <t>各対象者</t>
    <rPh sb="0" eb="1">
      <t>カク</t>
    </rPh>
    <rPh sb="1" eb="4">
      <t>タイショウシャ</t>
    </rPh>
    <phoneticPr fontId="3"/>
  </si>
  <si>
    <t>中遠広域事務組合分担金</t>
  </si>
  <si>
    <t>中遠広域事務組合</t>
  </si>
  <si>
    <t>多面的機能支払交付金</t>
  </si>
  <si>
    <t>各対象者</t>
    <rPh sb="0" eb="4">
      <t>カクタイショウシャ</t>
    </rPh>
    <phoneticPr fontId="3"/>
  </si>
  <si>
    <t>農林</t>
    <rPh sb="0" eb="2">
      <t>ノウリン</t>
    </rPh>
    <phoneticPr fontId="3"/>
  </si>
  <si>
    <t>袋井市工場立地奨励補助金</t>
  </si>
  <si>
    <t>対象企業</t>
    <rPh sb="0" eb="4">
      <t>タイショウキギョウ</t>
    </rPh>
    <phoneticPr fontId="3"/>
  </si>
  <si>
    <t>商工</t>
  </si>
  <si>
    <t>袋井市浄化槽維持管理費補助金</t>
  </si>
  <si>
    <t>袋井市中小企業等物価高騰対策事業費補助金</t>
  </si>
  <si>
    <t>各対象企業</t>
    <rPh sb="0" eb="5">
      <t>カクタイショウキギョウ</t>
    </rPh>
    <phoneticPr fontId="3"/>
  </si>
  <si>
    <t>出産・子育て応援給付金</t>
  </si>
  <si>
    <t>下水道事業会計補助金</t>
    <rPh sb="0" eb="3">
      <t>ゲスイドウ</t>
    </rPh>
    <rPh sb="3" eb="7">
      <t>ジギョウカイケイ</t>
    </rPh>
    <rPh sb="7" eb="10">
      <t>ホジョキン</t>
    </rPh>
    <phoneticPr fontId="3"/>
  </si>
  <si>
    <t>袋井市社会福祉協議会活動費補助金</t>
  </si>
  <si>
    <t>袋井市社会福祉協議会</t>
  </si>
  <si>
    <t>乳幼児保育推進事業費補助金</t>
  </si>
  <si>
    <t>保育所等</t>
    <rPh sb="0" eb="2">
      <t>ホイク</t>
    </rPh>
    <rPh sb="2" eb="3">
      <t>ショ</t>
    </rPh>
    <rPh sb="3" eb="4">
      <t>トウ</t>
    </rPh>
    <phoneticPr fontId="3"/>
  </si>
  <si>
    <t>中東遠看護専門学校組合</t>
  </si>
  <si>
    <t>ひとり親世帯生活支援特別給付金</t>
    <rPh sb="6" eb="8">
      <t>セイカツ</t>
    </rPh>
    <rPh sb="8" eb="10">
      <t>シエン</t>
    </rPh>
    <rPh sb="10" eb="12">
      <t>トクベツ</t>
    </rPh>
    <phoneticPr fontId="3"/>
  </si>
  <si>
    <t>磐田用水東部土地改良区負担金</t>
    <rPh sb="0" eb="2">
      <t>イワタ</t>
    </rPh>
    <rPh sb="2" eb="4">
      <t>ヨウスイ</t>
    </rPh>
    <rPh sb="4" eb="6">
      <t>トウブ</t>
    </rPh>
    <rPh sb="6" eb="10">
      <t>トチカイリョウ</t>
    </rPh>
    <rPh sb="10" eb="11">
      <t>ク</t>
    </rPh>
    <rPh sb="11" eb="14">
      <t>フタンキン</t>
    </rPh>
    <phoneticPr fontId="3"/>
  </si>
  <si>
    <t>袋井市生活バス路線維持補助金</t>
  </si>
  <si>
    <t>各対象</t>
    <rPh sb="0" eb="3">
      <t>カクタイショウ</t>
    </rPh>
    <phoneticPr fontId="3"/>
  </si>
  <si>
    <t>総務</t>
  </si>
  <si>
    <t>その他</t>
    <rPh sb="2" eb="3">
      <t>タ</t>
    </rPh>
    <phoneticPr fontId="3"/>
  </si>
  <si>
    <t>未収金の明細</t>
  </si>
  <si>
    <t>未収金_使用料及び手数料</t>
    <rPh sb="0" eb="3">
      <t>ミシュウキン</t>
    </rPh>
    <rPh sb="4" eb="7">
      <t>シヨウリョウ</t>
    </rPh>
    <rPh sb="7" eb="8">
      <t>オヨ</t>
    </rPh>
    <rPh sb="9" eb="12">
      <t>テスウリョウ</t>
    </rPh>
    <phoneticPr fontId="3"/>
  </si>
  <si>
    <t>未収金_雑入（諸収入）</t>
    <rPh sb="0" eb="3">
      <t>ミシュウキン</t>
    </rPh>
    <rPh sb="4" eb="6">
      <t>ザツニュウ</t>
    </rPh>
    <rPh sb="7" eb="10">
      <t>ショシュウニュウ</t>
    </rPh>
    <phoneticPr fontId="3"/>
  </si>
  <si>
    <t>有形固定資産に係る行政目的別の明細</t>
  </si>
  <si>
    <t>年度：令和4年度</t>
  </si>
  <si>
    <t>会計：一般会計等</t>
  </si>
  <si>
    <t>（単位：円）</t>
  </si>
  <si>
    <t>生活インフラ・_x000D_
国土保全</t>
  </si>
  <si>
    <t>教育</t>
  </si>
  <si>
    <t>福祉</t>
  </si>
  <si>
    <t>環境衛生</t>
  </si>
  <si>
    <t>産業振興</t>
  </si>
  <si>
    <t>消防</t>
  </si>
  <si>
    <t>事業用資産</t>
  </si>
  <si>
    <t>　土地</t>
  </si>
  <si>
    <t>　立木竹</t>
  </si>
  <si>
    <t>-</t>
  </si>
  <si>
    <t>　建物</t>
  </si>
  <si>
    <t>　工作物</t>
  </si>
  <si>
    <t>　船舶</t>
  </si>
  <si>
    <t>　浮標等</t>
  </si>
  <si>
    <t>　航空機</t>
  </si>
  <si>
    <t>　その他</t>
  </si>
  <si>
    <t>　建設仮勘定</t>
  </si>
  <si>
    <t>インフラ資産</t>
  </si>
  <si>
    <t>物品</t>
  </si>
  <si>
    <t>有形固定資産の明細</t>
  </si>
  <si>
    <t>前年度末残高_x000D_
(A)</t>
  </si>
  <si>
    <t>本年度増加額_x000D_
(B)</t>
  </si>
  <si>
    <t>本年度減少額_x000D_
(C)</t>
  </si>
  <si>
    <t>本年度末残高_x000D_
(A)+(B)-(C)_x000D_
(D)</t>
  </si>
  <si>
    <t>本年度末_x000D_
減価償却累計額_x000D_
(E)</t>
  </si>
  <si>
    <t>本年度償却額_x000D_
(F)</t>
  </si>
  <si>
    <t>差引本年度末残高_x000D_
(D)-(E)_x000D_
(G)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</si>
</sst>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ＭＳ Ｐゴシック"/>
      <family val="2"/>
      <scheme val="minor"/>
    </font>
    <font>
      <sz val="9"/>
      <color theme="1"/>
      <name val="ＭＳ Ｐゴシック"/>
      <family val="2"/>
      <scheme val="minor"/>
    </font>
    <font>
      <b/>
      <sz val="18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b/>
      <sz val="11"/>
      <color theme="3"/>
      <name val="ＭＳ Ｐゴシック"/>
      <family val="2"/>
      <scheme val="minor"/>
    </font>
    <font>
      <b/>
      <sz val="18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9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/>
  </cellStyleXfs>
  <cellXfs count="38">
    <xf numFmtId="0" fontId="0" fillId="0" borderId="0" xfId="0"/>
    <xf numFmtId="3" fontId="1" fillId="0" borderId="1" xfId="0" applyNumberFormat="1" applyFont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/>
    </xf>
    <xf numFmtId="3" fontId="2" fillId="0" borderId="0" xfId="0" applyNumberFormat="1" applyFont="1"/>
    <xf numFmtId="3" fontId="1" fillId="0" borderId="0" xfId="0" applyNumberFormat="1" applyFont="1"/>
    <xf numFmtId="3" fontId="0" fillId="0" borderId="0" xfId="0" applyNumberFormat="1" applyAlignment="1">
      <alignment horizontal="right"/>
    </xf>
    <xf numFmtId="3" fontId="0" fillId="0" borderId="0" xfId="0" applyNumberFormat="1"/>
    <xf numFmtId="3" fontId="1" fillId="0" borderId="2" xfId="0" applyNumberFormat="1" applyFont="1" applyBorder="1" applyAlignment="1">
      <alignment horizontal="left" vertical="center"/>
    </xf>
    <xf numFmtId="3" fontId="1" fillId="0" borderId="2" xfId="0" applyNumberFormat="1" applyFont="1" applyBorder="1" applyAlignment="1">
      <alignment horizontal="right" vertical="center"/>
    </xf>
    <xf numFmtId="3" fontId="1" fillId="0" borderId="3" xfId="0" applyNumberFormat="1" applyFont="1" applyBorder="1" applyAlignment="1">
      <alignment horizontal="left" vertical="center"/>
    </xf>
    <xf numFmtId="3" fontId="1" fillId="0" borderId="3" xfId="0" applyNumberFormat="1" applyFont="1" applyBorder="1" applyAlignment="1">
      <alignment horizontal="right" vertical="center"/>
    </xf>
    <xf numFmtId="3" fontId="1" fillId="0" borderId="4" xfId="0" applyNumberFormat="1" applyFont="1" applyBorder="1" applyAlignment="1">
      <alignment horizontal="left" vertical="center"/>
    </xf>
    <xf numFmtId="3" fontId="1" fillId="0" borderId="4" xfId="0" applyNumberFormat="1" applyFont="1" applyBorder="1" applyAlignment="1">
      <alignment horizontal="right" vertical="center"/>
    </xf>
    <xf numFmtId="3" fontId="1" fillId="0" borderId="1" xfId="0" applyNumberFormat="1" applyFont="1" applyBorder="1" applyAlignment="1">
      <alignment horizontal="right" vertical="center"/>
    </xf>
    <xf numFmtId="3" fontId="1" fillId="0" borderId="0" xfId="0" applyNumberFormat="1" applyFont="1" applyAlignment="1">
      <alignment vertical="center"/>
    </xf>
    <xf numFmtId="3" fontId="1" fillId="0" borderId="5" xfId="0" applyNumberFormat="1" applyFont="1" applyBorder="1" applyAlignment="1">
      <alignment horizontal="left" vertical="center"/>
    </xf>
    <xf numFmtId="3" fontId="1" fillId="0" borderId="5" xfId="0" applyNumberFormat="1" applyFont="1" applyBorder="1" applyAlignment="1">
      <alignment horizontal="right" vertical="center"/>
    </xf>
    <xf numFmtId="3" fontId="1" fillId="0" borderId="1" xfId="0" applyNumberFormat="1" applyFont="1" applyBorder="1" applyAlignment="1">
      <alignment horizontal="left" vertical="center"/>
    </xf>
    <xf numFmtId="3" fontId="1" fillId="2" borderId="1" xfId="0" applyNumberFormat="1" applyFont="1" applyFill="1" applyBorder="1" applyAlignment="1">
      <alignment horizontal="center" vertical="center" wrapText="1"/>
    </xf>
    <xf numFmtId="3" fontId="1" fillId="0" borderId="8" xfId="0" applyNumberFormat="1" applyFont="1" applyBorder="1" applyAlignment="1">
      <alignment horizontal="center" vertical="center"/>
    </xf>
    <xf numFmtId="3" fontId="1" fillId="0" borderId="8" xfId="0" applyNumberFormat="1" applyFont="1" applyBorder="1" applyAlignment="1">
      <alignment horizontal="right" vertical="center"/>
    </xf>
    <xf numFmtId="3" fontId="1" fillId="0" borderId="9" xfId="0" applyNumberFormat="1" applyFont="1" applyBorder="1" applyAlignment="1">
      <alignment horizontal="center" vertical="center"/>
    </xf>
    <xf numFmtId="3" fontId="6" fillId="0" borderId="0" xfId="0" applyNumberFormat="1" applyFont="1"/>
    <xf numFmtId="3" fontId="7" fillId="0" borderId="0" xfId="0" applyNumberFormat="1" applyFont="1"/>
    <xf numFmtId="3" fontId="7" fillId="0" borderId="0" xfId="0" applyNumberFormat="1" applyFont="1" applyAlignment="1">
      <alignment horizontal="right"/>
    </xf>
    <xf numFmtId="3" fontId="8" fillId="2" borderId="1" xfId="0" applyNumberFormat="1" applyFont="1" applyFill="1" applyBorder="1" applyAlignment="1">
      <alignment horizontal="center" vertical="center"/>
    </xf>
    <xf numFmtId="3" fontId="8" fillId="2" borderId="1" xfId="0" applyNumberFormat="1" applyFont="1" applyFill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left" vertical="center"/>
    </xf>
    <xf numFmtId="3" fontId="6" fillId="0" borderId="1" xfId="0" applyNumberFormat="1" applyFont="1" applyBorder="1" applyAlignment="1">
      <alignment horizontal="right" vertical="center"/>
    </xf>
    <xf numFmtId="3" fontId="1" fillId="2" borderId="1" xfId="0" applyNumberFormat="1" applyFont="1" applyFill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 vertical="center"/>
    </xf>
    <xf numFmtId="3" fontId="1" fillId="0" borderId="1" xfId="0" applyNumberFormat="1" applyFont="1" applyBorder="1" applyAlignment="1">
      <alignment horizontal="left" vertical="center"/>
    </xf>
    <xf numFmtId="3" fontId="1" fillId="0" borderId="1" xfId="0" applyNumberFormat="1" applyFont="1" applyBorder="1" applyAlignment="1">
      <alignment horizontal="center" vertical="center" wrapText="1"/>
    </xf>
    <xf numFmtId="3" fontId="1" fillId="0" borderId="6" xfId="0" applyNumberFormat="1" applyFont="1" applyBorder="1" applyAlignment="1">
      <alignment horizontal="left" vertical="center"/>
    </xf>
    <xf numFmtId="3" fontId="1" fillId="0" borderId="7" xfId="0" applyNumberFormat="1" applyFont="1" applyBorder="1" applyAlignment="1">
      <alignment horizontal="left" vertical="center"/>
    </xf>
    <xf numFmtId="3" fontId="1" fillId="0" borderId="1" xfId="0" applyNumberFormat="1" applyFont="1" applyBorder="1" applyAlignment="1">
      <alignment horizontal="left" vertical="center" wrapText="1"/>
    </xf>
    <xf numFmtId="3" fontId="5" fillId="0" borderId="0" xfId="0" applyNumberFormat="1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5"/>
  <sheetViews>
    <sheetView tabSelected="1" workbookViewId="0">
      <selection activeCell="G12" sqref="G12"/>
    </sheetView>
  </sheetViews>
  <sheetFormatPr defaultColWidth="8.90625" defaultRowHeight="11" x14ac:dyDescent="0.2"/>
  <cols>
    <col min="1" max="1" width="30" style="4" bestFit="1" customWidth="1"/>
    <col min="2" max="6" width="20.90625" style="4" customWidth="1"/>
    <col min="7" max="7" width="11.26953125" style="4" bestFit="1" customWidth="1"/>
    <col min="8" max="8" width="9.7265625" style="4" bestFit="1" customWidth="1"/>
    <col min="9" max="16384" width="8.90625" style="4"/>
  </cols>
  <sheetData>
    <row r="1" spans="1:7" ht="21" x14ac:dyDescent="0.3">
      <c r="A1" s="3" t="s">
        <v>0</v>
      </c>
    </row>
    <row r="2" spans="1:7" ht="13" x14ac:dyDescent="0.2">
      <c r="A2" s="6" t="s">
        <v>1</v>
      </c>
    </row>
    <row r="3" spans="1:7" ht="13" x14ac:dyDescent="0.2">
      <c r="A3" s="6" t="s">
        <v>14</v>
      </c>
    </row>
    <row r="4" spans="1:7" ht="13" x14ac:dyDescent="0.2">
      <c r="F4" s="5" t="s">
        <v>13</v>
      </c>
    </row>
    <row r="5" spans="1:7" ht="22.5" customHeight="1" x14ac:dyDescent="0.2">
      <c r="A5" s="29" t="s">
        <v>2</v>
      </c>
      <c r="B5" s="29" t="s">
        <v>3</v>
      </c>
      <c r="C5" s="29" t="s">
        <v>4</v>
      </c>
      <c r="D5" s="29" t="s">
        <v>5</v>
      </c>
      <c r="E5" s="29"/>
      <c r="F5" s="29" t="s">
        <v>6</v>
      </c>
    </row>
    <row r="6" spans="1:7" ht="22.5" customHeight="1" x14ac:dyDescent="0.2">
      <c r="A6" s="29"/>
      <c r="B6" s="29"/>
      <c r="C6" s="29"/>
      <c r="D6" s="2" t="s">
        <v>7</v>
      </c>
      <c r="E6" s="2" t="s">
        <v>8</v>
      </c>
      <c r="F6" s="29"/>
    </row>
    <row r="7" spans="1:7" ht="18" customHeight="1" x14ac:dyDescent="0.2">
      <c r="A7" s="7" t="s">
        <v>10</v>
      </c>
      <c r="B7" s="8">
        <v>324224455</v>
      </c>
      <c r="C7" s="8">
        <v>340836511</v>
      </c>
      <c r="D7" s="8">
        <v>324224455</v>
      </c>
      <c r="E7" s="8"/>
      <c r="F7" s="8">
        <f>B7+C7-D7-E7</f>
        <v>340836511</v>
      </c>
    </row>
    <row r="8" spans="1:7" ht="18" customHeight="1" x14ac:dyDescent="0.2">
      <c r="A8" s="7"/>
      <c r="B8" s="8"/>
      <c r="C8" s="8"/>
      <c r="D8" s="8"/>
      <c r="E8" s="8"/>
      <c r="F8" s="8"/>
    </row>
    <row r="9" spans="1:7" ht="18" customHeight="1" x14ac:dyDescent="0.2">
      <c r="A9" s="17" t="s">
        <v>11</v>
      </c>
      <c r="B9" s="13">
        <v>3619585000</v>
      </c>
      <c r="C9" s="13">
        <v>273891000</v>
      </c>
      <c r="D9" s="13">
        <v>304951000</v>
      </c>
      <c r="E9" s="13"/>
      <c r="F9" s="13">
        <f t="shared" ref="F9:F11" si="0">B9+C9-D9-E9</f>
        <v>3588525000</v>
      </c>
    </row>
    <row r="10" spans="1:7" ht="18" customHeight="1" x14ac:dyDescent="0.2">
      <c r="A10" s="15"/>
      <c r="B10" s="16"/>
      <c r="C10" s="16"/>
      <c r="D10" s="16"/>
      <c r="E10" s="16"/>
      <c r="F10" s="16"/>
    </row>
    <row r="11" spans="1:7" ht="18" customHeight="1" x14ac:dyDescent="0.2">
      <c r="A11" s="7" t="s">
        <v>12</v>
      </c>
      <c r="B11" s="8">
        <v>29865208</v>
      </c>
      <c r="C11" s="8">
        <v>36131207</v>
      </c>
      <c r="D11" s="8">
        <v>29865208</v>
      </c>
      <c r="E11" s="8"/>
      <c r="F11" s="8">
        <f t="shared" si="0"/>
        <v>36131207</v>
      </c>
      <c r="G11" s="14"/>
    </row>
    <row r="12" spans="1:7" ht="18" customHeight="1" x14ac:dyDescent="0.2">
      <c r="A12" s="7"/>
      <c r="B12" s="8"/>
      <c r="C12" s="8"/>
      <c r="D12" s="8"/>
      <c r="E12" s="8"/>
      <c r="F12" s="8"/>
    </row>
    <row r="13" spans="1:7" ht="18" customHeight="1" x14ac:dyDescent="0.2">
      <c r="A13" s="9"/>
      <c r="B13" s="10"/>
      <c r="C13" s="10"/>
      <c r="D13" s="10"/>
      <c r="E13" s="10"/>
      <c r="F13" s="10"/>
    </row>
    <row r="14" spans="1:7" ht="18" customHeight="1" x14ac:dyDescent="0.2">
      <c r="A14" s="11"/>
      <c r="B14" s="12"/>
      <c r="C14" s="12"/>
      <c r="D14" s="12"/>
      <c r="E14" s="12"/>
      <c r="F14" s="12"/>
    </row>
    <row r="15" spans="1:7" ht="18" customHeight="1" x14ac:dyDescent="0.2">
      <c r="A15" s="1" t="s">
        <v>9</v>
      </c>
      <c r="B15" s="13">
        <f>SUM(B7:B14)</f>
        <v>3973674663</v>
      </c>
      <c r="C15" s="13">
        <f t="shared" ref="C15:F15" si="1">SUM(C7:C14)</f>
        <v>650858718</v>
      </c>
      <c r="D15" s="13">
        <f t="shared" si="1"/>
        <v>659040663</v>
      </c>
      <c r="E15" s="13">
        <f t="shared" si="1"/>
        <v>0</v>
      </c>
      <c r="F15" s="13">
        <f t="shared" si="1"/>
        <v>3965492718</v>
      </c>
    </row>
  </sheetData>
  <mergeCells count="5">
    <mergeCell ref="A5:A6"/>
    <mergeCell ref="B5:B6"/>
    <mergeCell ref="C5:C6"/>
    <mergeCell ref="F5:F6"/>
    <mergeCell ref="D5:E5"/>
  </mergeCells>
  <phoneticPr fontId="3"/>
  <pageMargins left="0.39370078740157483" right="0.39370078740157483" top="0.78740157480314965" bottom="0.39370078740157483" header="0.19685039370078741" footer="0.19685039370078741"/>
  <pageSetup paperSize="9" orientation="landscape"/>
  <headerFooter>
    <oddFooter>&amp;C&amp;9&amp;P/&amp;N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33B9E-1F28-4207-9A4D-53442FDD719A}">
  <sheetPr>
    <pageSetUpPr fitToPage="1"/>
  </sheetPr>
  <dimension ref="A1:G20"/>
  <sheetViews>
    <sheetView workbookViewId="0">
      <selection activeCell="E28" sqref="E28"/>
    </sheetView>
  </sheetViews>
  <sheetFormatPr defaultColWidth="8.90625" defaultRowHeight="11" x14ac:dyDescent="0.2"/>
  <cols>
    <col min="1" max="1" width="26.7265625" style="4" bestFit="1" customWidth="1"/>
    <col min="2" max="7" width="19.90625" style="4" customWidth="1"/>
    <col min="8" max="16384" width="8.90625" style="4"/>
  </cols>
  <sheetData>
    <row r="1" spans="1:7" ht="21" x14ac:dyDescent="0.3">
      <c r="A1" s="3" t="s">
        <v>15</v>
      </c>
    </row>
    <row r="2" spans="1:7" ht="13" x14ac:dyDescent="0.2">
      <c r="A2" s="6" t="s">
        <v>1</v>
      </c>
    </row>
    <row r="3" spans="1:7" ht="13" x14ac:dyDescent="0.2">
      <c r="A3" s="6" t="s">
        <v>14</v>
      </c>
    </row>
    <row r="4" spans="1:7" ht="13" x14ac:dyDescent="0.2">
      <c r="F4" s="5" t="s">
        <v>13</v>
      </c>
      <c r="G4" s="5"/>
    </row>
    <row r="5" spans="1:7" ht="22.5" customHeight="1" x14ac:dyDescent="0.2">
      <c r="A5" s="2" t="s">
        <v>16</v>
      </c>
      <c r="B5" s="2" t="s">
        <v>17</v>
      </c>
      <c r="C5" s="2" t="s">
        <v>18</v>
      </c>
      <c r="D5" s="2" t="s">
        <v>19</v>
      </c>
      <c r="E5" s="2" t="s">
        <v>8</v>
      </c>
      <c r="F5" s="18" t="s">
        <v>20</v>
      </c>
      <c r="G5" s="18" t="s">
        <v>21</v>
      </c>
    </row>
    <row r="6" spans="1:7" ht="18" customHeight="1" x14ac:dyDescent="0.2">
      <c r="A6" s="17" t="s">
        <v>22</v>
      </c>
      <c r="B6" s="13">
        <v>2683877297</v>
      </c>
      <c r="C6" s="13"/>
      <c r="D6" s="13"/>
      <c r="E6" s="13"/>
      <c r="F6" s="13">
        <f>SUM(B6:E6)</f>
        <v>2683877297</v>
      </c>
      <c r="G6" s="13">
        <v>2683877</v>
      </c>
    </row>
    <row r="7" spans="1:7" ht="18" customHeight="1" x14ac:dyDescent="0.2">
      <c r="A7" s="17" t="s">
        <v>23</v>
      </c>
      <c r="B7" s="13">
        <v>628704074</v>
      </c>
      <c r="C7" s="13"/>
      <c r="D7" s="13"/>
      <c r="E7" s="13"/>
      <c r="F7" s="13">
        <f t="shared" ref="F7:F18" si="0">SUM(B7:E7)</f>
        <v>628704074</v>
      </c>
      <c r="G7" s="13">
        <v>628704</v>
      </c>
    </row>
    <row r="8" spans="1:7" ht="18" customHeight="1" x14ac:dyDescent="0.2">
      <c r="A8" s="17" t="s">
        <v>24</v>
      </c>
      <c r="B8" s="13">
        <v>522675377</v>
      </c>
      <c r="C8" s="13"/>
      <c r="D8" s="13"/>
      <c r="E8" s="13"/>
      <c r="F8" s="13">
        <f t="shared" si="0"/>
        <v>522675377</v>
      </c>
      <c r="G8" s="13">
        <v>522675</v>
      </c>
    </row>
    <row r="9" spans="1:7" ht="18" customHeight="1" x14ac:dyDescent="0.2">
      <c r="A9" s="17" t="s">
        <v>25</v>
      </c>
      <c r="B9" s="13">
        <v>253220580</v>
      </c>
      <c r="C9" s="13"/>
      <c r="D9" s="13"/>
      <c r="E9" s="13"/>
      <c r="F9" s="13">
        <f t="shared" si="0"/>
        <v>253220580</v>
      </c>
      <c r="G9" s="13">
        <v>253221</v>
      </c>
    </row>
    <row r="10" spans="1:7" ht="18" customHeight="1" x14ac:dyDescent="0.2">
      <c r="A10" s="17" t="s">
        <v>26</v>
      </c>
      <c r="B10" s="13">
        <v>38131863</v>
      </c>
      <c r="C10" s="13"/>
      <c r="D10" s="13"/>
      <c r="E10" s="13"/>
      <c r="F10" s="13">
        <f t="shared" si="0"/>
        <v>38131863</v>
      </c>
      <c r="G10" s="13">
        <v>38132</v>
      </c>
    </row>
    <row r="11" spans="1:7" ht="18" customHeight="1" x14ac:dyDescent="0.2">
      <c r="A11" s="17" t="s">
        <v>27</v>
      </c>
      <c r="B11" s="13">
        <v>41845943</v>
      </c>
      <c r="C11" s="13"/>
      <c r="D11" s="13"/>
      <c r="E11" s="13"/>
      <c r="F11" s="13">
        <f t="shared" si="0"/>
        <v>41845943</v>
      </c>
      <c r="G11" s="13">
        <v>41846</v>
      </c>
    </row>
    <row r="12" spans="1:7" ht="18" customHeight="1" x14ac:dyDescent="0.2">
      <c r="A12" s="17" t="s">
        <v>28</v>
      </c>
      <c r="B12" s="13">
        <v>0</v>
      </c>
      <c r="C12" s="13"/>
      <c r="D12" s="13"/>
      <c r="E12" s="13"/>
      <c r="F12" s="13">
        <f t="shared" si="0"/>
        <v>0</v>
      </c>
      <c r="G12" s="13">
        <v>0</v>
      </c>
    </row>
    <row r="13" spans="1:7" ht="18" customHeight="1" x14ac:dyDescent="0.2">
      <c r="A13" s="17" t="s">
        <v>29</v>
      </c>
      <c r="B13" s="13">
        <f>1132946987+1000000</f>
        <v>1133946987</v>
      </c>
      <c r="C13" s="13"/>
      <c r="D13" s="13"/>
      <c r="E13" s="13"/>
      <c r="F13" s="13">
        <f t="shared" si="0"/>
        <v>1133946987</v>
      </c>
      <c r="G13" s="13">
        <v>1132947</v>
      </c>
    </row>
    <row r="14" spans="1:7" ht="18" customHeight="1" x14ac:dyDescent="0.2">
      <c r="A14" s="17" t="s">
        <v>30</v>
      </c>
      <c r="B14" s="13">
        <v>73419901</v>
      </c>
      <c r="C14" s="13"/>
      <c r="D14" s="13"/>
      <c r="E14" s="13"/>
      <c r="F14" s="13">
        <f t="shared" si="0"/>
        <v>73419901</v>
      </c>
      <c r="G14" s="13">
        <v>73420</v>
      </c>
    </row>
    <row r="15" spans="1:7" ht="18" customHeight="1" x14ac:dyDescent="0.2">
      <c r="A15" s="17" t="s">
        <v>31</v>
      </c>
      <c r="B15" s="13">
        <v>118561557</v>
      </c>
      <c r="C15" s="13"/>
      <c r="D15" s="13"/>
      <c r="E15" s="13"/>
      <c r="F15" s="13">
        <f t="shared" si="0"/>
        <v>118561557</v>
      </c>
      <c r="G15" s="13">
        <v>118562</v>
      </c>
    </row>
    <row r="16" spans="1:7" ht="18" customHeight="1" x14ac:dyDescent="0.2">
      <c r="A16" s="17" t="s">
        <v>32</v>
      </c>
      <c r="B16" s="13">
        <v>987612976</v>
      </c>
      <c r="C16" s="13"/>
      <c r="D16" s="13"/>
      <c r="E16" s="13"/>
      <c r="F16" s="13">
        <f t="shared" ref="F16:F17" si="1">SUM(B16:E16)</f>
        <v>987612976</v>
      </c>
      <c r="G16" s="13">
        <v>987613</v>
      </c>
    </row>
    <row r="17" spans="1:7" ht="18" customHeight="1" x14ac:dyDescent="0.2">
      <c r="A17" s="17" t="s">
        <v>33</v>
      </c>
      <c r="B17" s="13">
        <v>0</v>
      </c>
      <c r="C17" s="13"/>
      <c r="D17" s="13"/>
      <c r="E17" s="13"/>
      <c r="F17" s="13">
        <f t="shared" si="1"/>
        <v>0</v>
      </c>
      <c r="G17" s="13">
        <v>0</v>
      </c>
    </row>
    <row r="18" spans="1:7" ht="18" customHeight="1" x14ac:dyDescent="0.2">
      <c r="A18" s="17" t="s">
        <v>34</v>
      </c>
      <c r="B18" s="13">
        <v>79479954</v>
      </c>
      <c r="C18" s="13"/>
      <c r="D18" s="13"/>
      <c r="E18" s="13"/>
      <c r="F18" s="13">
        <f t="shared" si="0"/>
        <v>79479954</v>
      </c>
      <c r="G18" s="13">
        <v>79480</v>
      </c>
    </row>
    <row r="19" spans="1:7" ht="18" customHeight="1" x14ac:dyDescent="0.2">
      <c r="A19" s="17"/>
      <c r="B19" s="13"/>
      <c r="C19" s="13"/>
      <c r="D19" s="13"/>
      <c r="E19" s="13"/>
      <c r="F19" s="13"/>
      <c r="G19" s="13"/>
    </row>
    <row r="20" spans="1:7" ht="18" customHeight="1" x14ac:dyDescent="0.2">
      <c r="A20" s="1" t="s">
        <v>9</v>
      </c>
      <c r="B20" s="13">
        <f>SUM(B6:B19)</f>
        <v>6561476509</v>
      </c>
      <c r="C20" s="13">
        <f t="shared" ref="C20:F20" si="2">SUM(C6:C19)</f>
        <v>0</v>
      </c>
      <c r="D20" s="13">
        <f t="shared" si="2"/>
        <v>0</v>
      </c>
      <c r="E20" s="13">
        <f t="shared" si="2"/>
        <v>0</v>
      </c>
      <c r="F20" s="13">
        <f t="shared" si="2"/>
        <v>6561476509</v>
      </c>
      <c r="G20" s="13"/>
    </row>
  </sheetData>
  <phoneticPr fontId="3"/>
  <pageMargins left="0.39370078740157483" right="0.39370078740157483" top="0.78740157480314965" bottom="0.39370078740157483" header="0.19685039370078741" footer="0.19685039370078741"/>
  <pageSetup paperSize="9" scale="97" fitToHeight="0" orientation="landscape"/>
  <headerFooter>
    <oddFooter>&amp;C&amp;9&amp;P/&amp;N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74815C-74B4-4FCC-907F-9DCEBB6AF569}">
  <sheetPr>
    <pageSetUpPr fitToPage="1"/>
  </sheetPr>
  <dimension ref="A1:E35"/>
  <sheetViews>
    <sheetView workbookViewId="0">
      <selection activeCell="E7" sqref="E7"/>
    </sheetView>
  </sheetViews>
  <sheetFormatPr defaultColWidth="8.90625" defaultRowHeight="11" x14ac:dyDescent="0.2"/>
  <cols>
    <col min="1" max="1" width="28.90625" style="4" customWidth="1"/>
    <col min="2" max="3" width="24.90625" style="4" customWidth="1"/>
    <col min="4" max="4" width="28.90625" style="4" customWidth="1"/>
    <col min="5" max="5" width="24.90625" style="4" customWidth="1"/>
    <col min="6" max="16384" width="8.90625" style="4"/>
  </cols>
  <sheetData>
    <row r="1" spans="1:5" ht="21" x14ac:dyDescent="0.3">
      <c r="A1" s="3" t="s">
        <v>35</v>
      </c>
    </row>
    <row r="2" spans="1:5" ht="13" x14ac:dyDescent="0.2">
      <c r="A2" s="6" t="s">
        <v>1</v>
      </c>
    </row>
    <row r="3" spans="1:5" ht="13" x14ac:dyDescent="0.2">
      <c r="A3" s="6" t="s">
        <v>14</v>
      </c>
    </row>
    <row r="4" spans="1:5" ht="13" x14ac:dyDescent="0.2">
      <c r="E4" s="5" t="s">
        <v>13</v>
      </c>
    </row>
    <row r="5" spans="1:5" ht="22.5" customHeight="1" x14ac:dyDescent="0.2">
      <c r="A5" s="2" t="s">
        <v>36</v>
      </c>
      <c r="B5" s="2" t="s">
        <v>2</v>
      </c>
      <c r="C5" s="29" t="s">
        <v>37</v>
      </c>
      <c r="D5" s="29"/>
      <c r="E5" s="2" t="s">
        <v>38</v>
      </c>
    </row>
    <row r="6" spans="1:5" ht="18" customHeight="1" x14ac:dyDescent="0.2">
      <c r="A6" s="30" t="s">
        <v>39</v>
      </c>
      <c r="B6" s="30" t="s">
        <v>40</v>
      </c>
      <c r="C6" s="32" t="s">
        <v>41</v>
      </c>
      <c r="D6" s="31"/>
      <c r="E6" s="13">
        <f>15427562837-411418114+365134602</f>
        <v>15381279325</v>
      </c>
    </row>
    <row r="7" spans="1:5" ht="18" customHeight="1" x14ac:dyDescent="0.2">
      <c r="A7" s="30"/>
      <c r="B7" s="30"/>
      <c r="C7" s="32" t="s">
        <v>42</v>
      </c>
      <c r="D7" s="31"/>
      <c r="E7" s="13">
        <v>395054000</v>
      </c>
    </row>
    <row r="8" spans="1:5" ht="18" customHeight="1" x14ac:dyDescent="0.2">
      <c r="A8" s="30"/>
      <c r="B8" s="30"/>
      <c r="C8" s="32" t="s">
        <v>43</v>
      </c>
      <c r="D8" s="31"/>
      <c r="E8" s="13">
        <v>6258000</v>
      </c>
    </row>
    <row r="9" spans="1:5" ht="18" customHeight="1" x14ac:dyDescent="0.2">
      <c r="A9" s="30"/>
      <c r="B9" s="30"/>
      <c r="C9" s="32" t="s">
        <v>44</v>
      </c>
      <c r="D9" s="31"/>
      <c r="E9" s="13">
        <v>69858000</v>
      </c>
    </row>
    <row r="10" spans="1:5" ht="18" customHeight="1" x14ac:dyDescent="0.2">
      <c r="A10" s="30"/>
      <c r="B10" s="30"/>
      <c r="C10" s="32" t="s">
        <v>45</v>
      </c>
      <c r="D10" s="31"/>
      <c r="E10" s="13">
        <v>71018000</v>
      </c>
    </row>
    <row r="11" spans="1:5" ht="18" customHeight="1" x14ac:dyDescent="0.2">
      <c r="A11" s="30"/>
      <c r="B11" s="30"/>
      <c r="C11" s="34" t="s">
        <v>46</v>
      </c>
      <c r="D11" s="35"/>
      <c r="E11" s="13">
        <v>258761000</v>
      </c>
    </row>
    <row r="12" spans="1:5" ht="18" customHeight="1" x14ac:dyDescent="0.2">
      <c r="A12" s="30"/>
      <c r="B12" s="30"/>
      <c r="C12" s="32" t="s">
        <v>47</v>
      </c>
      <c r="D12" s="31"/>
      <c r="E12" s="13">
        <v>2218839000</v>
      </c>
    </row>
    <row r="13" spans="1:5" ht="18" customHeight="1" x14ac:dyDescent="0.2">
      <c r="A13" s="30"/>
      <c r="B13" s="30"/>
      <c r="C13" s="32" t="s">
        <v>48</v>
      </c>
      <c r="D13" s="31"/>
      <c r="E13" s="13">
        <v>32589247</v>
      </c>
    </row>
    <row r="14" spans="1:5" ht="18" customHeight="1" x14ac:dyDescent="0.2">
      <c r="A14" s="30"/>
      <c r="B14" s="30"/>
      <c r="C14" s="32" t="s">
        <v>49</v>
      </c>
      <c r="D14" s="31"/>
      <c r="E14" s="13">
        <v>0</v>
      </c>
    </row>
    <row r="15" spans="1:5" ht="18" customHeight="1" x14ac:dyDescent="0.2">
      <c r="A15" s="30"/>
      <c r="B15" s="30"/>
      <c r="C15" s="32" t="s">
        <v>50</v>
      </c>
      <c r="D15" s="31"/>
      <c r="E15" s="13">
        <v>53601818</v>
      </c>
    </row>
    <row r="16" spans="1:5" ht="18" customHeight="1" x14ac:dyDescent="0.2">
      <c r="A16" s="30"/>
      <c r="B16" s="30"/>
      <c r="C16" s="32" t="s">
        <v>51</v>
      </c>
      <c r="D16" s="31"/>
      <c r="E16" s="13">
        <v>144080000</v>
      </c>
    </row>
    <row r="17" spans="1:5" ht="18" customHeight="1" x14ac:dyDescent="0.2">
      <c r="A17" s="30"/>
      <c r="B17" s="30"/>
      <c r="C17" s="32" t="s">
        <v>52</v>
      </c>
      <c r="D17" s="31"/>
      <c r="E17" s="13">
        <v>3773039000</v>
      </c>
    </row>
    <row r="18" spans="1:5" ht="18" customHeight="1" x14ac:dyDescent="0.2">
      <c r="A18" s="30"/>
      <c r="B18" s="30"/>
      <c r="C18" s="32" t="s">
        <v>53</v>
      </c>
      <c r="D18" s="31"/>
      <c r="E18" s="13">
        <v>20395000</v>
      </c>
    </row>
    <row r="19" spans="1:5" ht="18" customHeight="1" x14ac:dyDescent="0.2">
      <c r="A19" s="30"/>
      <c r="B19" s="30"/>
      <c r="C19" s="32" t="s">
        <v>54</v>
      </c>
      <c r="D19" s="31"/>
      <c r="E19" s="13">
        <v>172224116</v>
      </c>
    </row>
    <row r="20" spans="1:5" ht="18" customHeight="1" x14ac:dyDescent="0.2">
      <c r="A20" s="30"/>
      <c r="B20" s="30"/>
      <c r="C20" s="32" t="s">
        <v>55</v>
      </c>
      <c r="D20" s="31"/>
      <c r="E20" s="13">
        <v>1150288484</v>
      </c>
    </row>
    <row r="21" spans="1:5" ht="18" customHeight="1" x14ac:dyDescent="0.2">
      <c r="A21" s="30"/>
      <c r="B21" s="30"/>
      <c r="C21" s="32" t="s">
        <v>56</v>
      </c>
      <c r="D21" s="31"/>
      <c r="E21" s="13">
        <v>99343463</v>
      </c>
    </row>
    <row r="22" spans="1:5" ht="18" customHeight="1" x14ac:dyDescent="0.2">
      <c r="A22" s="30"/>
      <c r="B22" s="30"/>
      <c r="C22" s="32"/>
      <c r="D22" s="31"/>
      <c r="E22" s="13"/>
    </row>
    <row r="23" spans="1:5" ht="18" customHeight="1" x14ac:dyDescent="0.2">
      <c r="A23" s="30"/>
      <c r="B23" s="30"/>
      <c r="C23" s="30" t="s">
        <v>57</v>
      </c>
      <c r="D23" s="31"/>
      <c r="E23" s="13">
        <f>SUM(E6:E22)</f>
        <v>23846628453</v>
      </c>
    </row>
    <row r="24" spans="1:5" ht="18" customHeight="1" x14ac:dyDescent="0.2">
      <c r="A24" s="30"/>
      <c r="B24" s="30" t="s">
        <v>58</v>
      </c>
      <c r="C24" s="33" t="s">
        <v>59</v>
      </c>
      <c r="D24" s="17" t="s">
        <v>60</v>
      </c>
      <c r="E24" s="13">
        <v>426682000</v>
      </c>
    </row>
    <row r="25" spans="1:5" ht="18" customHeight="1" x14ac:dyDescent="0.2">
      <c r="A25" s="30"/>
      <c r="B25" s="30"/>
      <c r="C25" s="30"/>
      <c r="D25" s="17" t="s">
        <v>61</v>
      </c>
      <c r="E25" s="13">
        <v>223066000</v>
      </c>
    </row>
    <row r="26" spans="1:5" ht="18" customHeight="1" x14ac:dyDescent="0.2">
      <c r="A26" s="30"/>
      <c r="B26" s="30"/>
      <c r="C26" s="30"/>
      <c r="D26" s="17"/>
      <c r="E26" s="13"/>
    </row>
    <row r="27" spans="1:5" ht="18" customHeight="1" x14ac:dyDescent="0.2">
      <c r="A27" s="30"/>
      <c r="B27" s="30"/>
      <c r="C27" s="30"/>
      <c r="D27" s="17"/>
      <c r="E27" s="13"/>
    </row>
    <row r="28" spans="1:5" ht="18" customHeight="1" x14ac:dyDescent="0.2">
      <c r="A28" s="30"/>
      <c r="B28" s="30"/>
      <c r="C28" s="30"/>
      <c r="D28" s="1" t="s">
        <v>62</v>
      </c>
      <c r="E28" s="13">
        <f>SUM(E24:E27)</f>
        <v>649748000</v>
      </c>
    </row>
    <row r="29" spans="1:5" ht="18" customHeight="1" x14ac:dyDescent="0.2">
      <c r="A29" s="30"/>
      <c r="B29" s="30"/>
      <c r="C29" s="33" t="s">
        <v>63</v>
      </c>
      <c r="D29" s="17" t="s">
        <v>60</v>
      </c>
      <c r="E29" s="13">
        <f>7144623984-E24</f>
        <v>6717941984</v>
      </c>
    </row>
    <row r="30" spans="1:5" ht="18" customHeight="1" x14ac:dyDescent="0.2">
      <c r="A30" s="30"/>
      <c r="B30" s="30"/>
      <c r="C30" s="30"/>
      <c r="D30" s="17" t="s">
        <v>61</v>
      </c>
      <c r="E30" s="13">
        <f>2640567874-E25</f>
        <v>2417501874</v>
      </c>
    </row>
    <row r="31" spans="1:5" ht="18" customHeight="1" x14ac:dyDescent="0.2">
      <c r="A31" s="30"/>
      <c r="B31" s="30"/>
      <c r="C31" s="30"/>
      <c r="D31" s="17"/>
      <c r="E31" s="13"/>
    </row>
    <row r="32" spans="1:5" ht="18" customHeight="1" x14ac:dyDescent="0.2">
      <c r="A32" s="30"/>
      <c r="B32" s="30"/>
      <c r="C32" s="30"/>
      <c r="D32" s="17"/>
      <c r="E32" s="13"/>
    </row>
    <row r="33" spans="1:5" ht="18" customHeight="1" x14ac:dyDescent="0.2">
      <c r="A33" s="30"/>
      <c r="B33" s="30"/>
      <c r="C33" s="30"/>
      <c r="D33" s="1" t="s">
        <v>62</v>
      </c>
      <c r="E33" s="13">
        <f>SUM(E29:E32)</f>
        <v>9135443858</v>
      </c>
    </row>
    <row r="34" spans="1:5" ht="18" customHeight="1" x14ac:dyDescent="0.2">
      <c r="A34" s="31"/>
      <c r="B34" s="31"/>
      <c r="C34" s="30" t="s">
        <v>57</v>
      </c>
      <c r="D34" s="31"/>
      <c r="E34" s="13">
        <f>E28+E33</f>
        <v>9785191858</v>
      </c>
    </row>
    <row r="35" spans="1:5" ht="18" customHeight="1" x14ac:dyDescent="0.2">
      <c r="A35" s="31"/>
      <c r="B35" s="30" t="s">
        <v>9</v>
      </c>
      <c r="C35" s="31"/>
      <c r="D35" s="31"/>
      <c r="E35" s="13">
        <f>E23+E34</f>
        <v>33631820311</v>
      </c>
    </row>
  </sheetData>
  <mergeCells count="26">
    <mergeCell ref="C18:D18"/>
    <mergeCell ref="C5:D5"/>
    <mergeCell ref="A6:A35"/>
    <mergeCell ref="B6:B23"/>
    <mergeCell ref="C6:D6"/>
    <mergeCell ref="C7:D7"/>
    <mergeCell ref="C8:D8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B35:D35"/>
    <mergeCell ref="C19:D19"/>
    <mergeCell ref="C20:D20"/>
    <mergeCell ref="C21:D21"/>
    <mergeCell ref="C22:D22"/>
    <mergeCell ref="C23:D23"/>
    <mergeCell ref="B24:B34"/>
    <mergeCell ref="C24:C28"/>
    <mergeCell ref="C29:C33"/>
    <mergeCell ref="C34:D34"/>
  </mergeCells>
  <phoneticPr fontId="3"/>
  <pageMargins left="0.39370078740157483" right="0.39370078740157483" top="0.39370078740157483" bottom="0.39370078740157483" header="0.19685039370078741" footer="0.19685039370078741"/>
  <pageSetup paperSize="9" orientation="landscape"/>
  <headerFooter>
    <oddFooter>&amp;C&amp;9&amp;P/&amp;N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FFCFFB-0016-4E3A-81F0-050FA9E94E49}">
  <dimension ref="A1:C22"/>
  <sheetViews>
    <sheetView workbookViewId="0">
      <selection activeCell="B11" sqref="B11:C17"/>
    </sheetView>
  </sheetViews>
  <sheetFormatPr defaultColWidth="8.90625" defaultRowHeight="11" x14ac:dyDescent="0.2"/>
  <cols>
    <col min="1" max="1" width="30.90625" style="4" customWidth="1"/>
    <col min="2" max="3" width="19.90625" style="4" customWidth="1"/>
    <col min="4" max="5" width="8.90625" style="4"/>
    <col min="6" max="6" width="10" style="4" bestFit="1" customWidth="1"/>
    <col min="7" max="16384" width="8.90625" style="4"/>
  </cols>
  <sheetData>
    <row r="1" spans="1:3" ht="21" x14ac:dyDescent="0.3">
      <c r="A1" s="3" t="s">
        <v>64</v>
      </c>
    </row>
    <row r="2" spans="1:3" ht="13" x14ac:dyDescent="0.2">
      <c r="A2" s="6" t="s">
        <v>1</v>
      </c>
    </row>
    <row r="3" spans="1:3" ht="13" x14ac:dyDescent="0.2">
      <c r="A3" s="6" t="s">
        <v>14</v>
      </c>
    </row>
    <row r="4" spans="1:3" ht="13" x14ac:dyDescent="0.2">
      <c r="C4" s="5" t="s">
        <v>13</v>
      </c>
    </row>
    <row r="5" spans="1:3" ht="22.5" customHeight="1" x14ac:dyDescent="0.2">
      <c r="A5" s="2" t="s">
        <v>65</v>
      </c>
      <c r="B5" s="2" t="s">
        <v>66</v>
      </c>
      <c r="C5" s="2" t="s">
        <v>67</v>
      </c>
    </row>
    <row r="6" spans="1:3" ht="18" customHeight="1" x14ac:dyDescent="0.2">
      <c r="A6" s="17" t="s">
        <v>68</v>
      </c>
      <c r="B6" s="13"/>
      <c r="C6" s="13"/>
    </row>
    <row r="7" spans="1:3" ht="18" customHeight="1" x14ac:dyDescent="0.2">
      <c r="A7" s="17" t="s">
        <v>69</v>
      </c>
      <c r="B7" s="13">
        <v>8236232</v>
      </c>
      <c r="C7" s="13">
        <v>0</v>
      </c>
    </row>
    <row r="8" spans="1:3" ht="18" customHeight="1" x14ac:dyDescent="0.2">
      <c r="A8" s="17"/>
      <c r="B8" s="13"/>
      <c r="C8" s="13"/>
    </row>
    <row r="9" spans="1:3" ht="18" customHeight="1" thickBot="1" x14ac:dyDescent="0.25">
      <c r="A9" s="19" t="s">
        <v>57</v>
      </c>
      <c r="B9" s="20">
        <f>SUM(B7:B8)</f>
        <v>8236232</v>
      </c>
      <c r="C9" s="20">
        <v>0</v>
      </c>
    </row>
    <row r="10" spans="1:3" ht="18" customHeight="1" thickTop="1" x14ac:dyDescent="0.2">
      <c r="A10" s="17" t="s">
        <v>70</v>
      </c>
      <c r="B10" s="13"/>
      <c r="C10" s="13"/>
    </row>
    <row r="11" spans="1:3" ht="18" customHeight="1" x14ac:dyDescent="0.2">
      <c r="A11" s="17" t="s">
        <v>71</v>
      </c>
      <c r="B11" s="13">
        <v>122613518</v>
      </c>
      <c r="C11" s="13">
        <v>17041135</v>
      </c>
    </row>
    <row r="12" spans="1:3" ht="18" customHeight="1" x14ac:dyDescent="0.2">
      <c r="A12" s="17" t="s">
        <v>72</v>
      </c>
      <c r="B12" s="13">
        <v>77647300</v>
      </c>
      <c r="C12" s="13">
        <v>9895121</v>
      </c>
    </row>
    <row r="13" spans="1:3" ht="18" customHeight="1" x14ac:dyDescent="0.2">
      <c r="A13" s="17" t="s">
        <v>73</v>
      </c>
      <c r="B13" s="13">
        <v>9385501</v>
      </c>
      <c r="C13" s="13">
        <v>1456126</v>
      </c>
    </row>
    <row r="14" spans="1:3" ht="18" customHeight="1" x14ac:dyDescent="0.2">
      <c r="A14" s="17" t="s">
        <v>74</v>
      </c>
      <c r="B14" s="13">
        <v>15407284</v>
      </c>
      <c r="C14" s="13">
        <v>1903294</v>
      </c>
    </row>
    <row r="15" spans="1:3" ht="18" customHeight="1" x14ac:dyDescent="0.2">
      <c r="A15" s="17" t="s">
        <v>75</v>
      </c>
      <c r="B15" s="13">
        <v>6132660</v>
      </c>
      <c r="C15" s="13">
        <v>481044</v>
      </c>
    </row>
    <row r="16" spans="1:3" ht="18" customHeight="1" x14ac:dyDescent="0.2">
      <c r="A16" s="17" t="s">
        <v>76</v>
      </c>
      <c r="B16" s="13">
        <v>126025</v>
      </c>
      <c r="C16" s="13">
        <v>406632</v>
      </c>
    </row>
    <row r="17" spans="1:3" ht="18" customHeight="1" x14ac:dyDescent="0.2">
      <c r="A17" s="17" t="s">
        <v>77</v>
      </c>
      <c r="B17" s="13">
        <v>110885019</v>
      </c>
      <c r="C17" s="13">
        <v>4168569.4</v>
      </c>
    </row>
    <row r="18" spans="1:3" ht="18" customHeight="1" x14ac:dyDescent="0.2">
      <c r="A18" s="17"/>
      <c r="B18" s="13"/>
      <c r="C18" s="13"/>
    </row>
    <row r="19" spans="1:3" ht="18" customHeight="1" x14ac:dyDescent="0.2">
      <c r="A19" s="17"/>
      <c r="B19" s="13"/>
      <c r="C19" s="13"/>
    </row>
    <row r="20" spans="1:3" ht="18" customHeight="1" x14ac:dyDescent="0.2">
      <c r="A20" s="17"/>
      <c r="B20" s="13"/>
      <c r="C20" s="13"/>
    </row>
    <row r="21" spans="1:3" ht="18" customHeight="1" thickBot="1" x14ac:dyDescent="0.25">
      <c r="A21" s="19" t="s">
        <v>57</v>
      </c>
      <c r="B21" s="20">
        <f>SUM(B11:B20)</f>
        <v>342197307</v>
      </c>
      <c r="C21" s="20">
        <f>SUM(C11:C20)</f>
        <v>35351921.399999999</v>
      </c>
    </row>
    <row r="22" spans="1:3" ht="18" customHeight="1" thickTop="1" x14ac:dyDescent="0.2">
      <c r="A22" s="1" t="s">
        <v>9</v>
      </c>
      <c r="B22" s="13">
        <f>B9+B21</f>
        <v>350433539</v>
      </c>
      <c r="C22" s="13">
        <f>C9+C21</f>
        <v>35351921.399999999</v>
      </c>
    </row>
  </sheetData>
  <phoneticPr fontId="3"/>
  <pageMargins left="0.39370078740157483" right="0.39370078740157483" top="0.78740157480314965" bottom="0.39370078740157483" header="0.19685039370078741" footer="0.19685039370078741"/>
  <pageSetup paperSize="9" orientation="landscape"/>
  <headerFooter>
    <oddFooter>&amp;C&amp;9&amp;P/&amp;N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6896A5-CA59-47AA-995A-8FFE586784B5}">
  <dimension ref="A1:E42"/>
  <sheetViews>
    <sheetView workbookViewId="0">
      <selection activeCell="C7" sqref="C7"/>
    </sheetView>
  </sheetViews>
  <sheetFormatPr defaultColWidth="8.90625" defaultRowHeight="11" x14ac:dyDescent="0.2"/>
  <cols>
    <col min="1" max="1" width="25.90625" style="4" customWidth="1"/>
    <col min="2" max="2" width="38.7265625" style="4" bestFit="1" customWidth="1"/>
    <col min="3" max="3" width="26.90625" style="4" customWidth="1"/>
    <col min="4" max="5" width="16.90625" style="4" customWidth="1"/>
    <col min="6" max="6" width="11.26953125" style="4" bestFit="1" customWidth="1"/>
    <col min="7" max="16384" width="8.90625" style="4"/>
  </cols>
  <sheetData>
    <row r="1" spans="1:5" ht="21" x14ac:dyDescent="0.3">
      <c r="A1" s="3" t="s">
        <v>78</v>
      </c>
    </row>
    <row r="2" spans="1:5" ht="13" x14ac:dyDescent="0.2">
      <c r="A2" s="6" t="s">
        <v>1</v>
      </c>
    </row>
    <row r="3" spans="1:5" ht="13" x14ac:dyDescent="0.2">
      <c r="A3" s="6" t="s">
        <v>14</v>
      </c>
    </row>
    <row r="4" spans="1:5" ht="13" x14ac:dyDescent="0.2">
      <c r="E4" s="5" t="s">
        <v>13</v>
      </c>
    </row>
    <row r="5" spans="1:5" ht="22.5" customHeight="1" x14ac:dyDescent="0.2">
      <c r="A5" s="2" t="s">
        <v>2</v>
      </c>
      <c r="B5" s="2" t="s">
        <v>79</v>
      </c>
      <c r="C5" s="2" t="s">
        <v>80</v>
      </c>
      <c r="D5" s="2" t="s">
        <v>38</v>
      </c>
      <c r="E5" s="2" t="s">
        <v>81</v>
      </c>
    </row>
    <row r="6" spans="1:5" ht="18" customHeight="1" x14ac:dyDescent="0.2">
      <c r="A6" s="36" t="s">
        <v>82</v>
      </c>
      <c r="B6" s="17" t="s">
        <v>83</v>
      </c>
      <c r="C6" s="17"/>
      <c r="D6" s="13">
        <v>59006700</v>
      </c>
      <c r="E6" s="1" t="s">
        <v>84</v>
      </c>
    </row>
    <row r="7" spans="1:5" ht="18" customHeight="1" x14ac:dyDescent="0.2">
      <c r="A7" s="36"/>
      <c r="B7" s="17" t="s">
        <v>85</v>
      </c>
      <c r="C7" s="17"/>
      <c r="D7" s="13">
        <v>41755000</v>
      </c>
      <c r="E7" s="1" t="s">
        <v>84</v>
      </c>
    </row>
    <row r="8" spans="1:5" ht="18" customHeight="1" x14ac:dyDescent="0.2">
      <c r="A8" s="32"/>
      <c r="B8" s="17"/>
      <c r="C8" s="17"/>
      <c r="D8" s="13"/>
      <c r="E8" s="1"/>
    </row>
    <row r="9" spans="1:5" ht="18" customHeight="1" x14ac:dyDescent="0.2">
      <c r="A9" s="32"/>
      <c r="B9" s="17"/>
      <c r="C9" s="17"/>
      <c r="D9" s="13"/>
      <c r="E9" s="1"/>
    </row>
    <row r="10" spans="1:5" ht="18" customHeight="1" x14ac:dyDescent="0.2">
      <c r="A10" s="30"/>
      <c r="B10" s="1" t="s">
        <v>62</v>
      </c>
      <c r="C10" s="21"/>
      <c r="D10" s="13">
        <f>SUM(D6:D8)</f>
        <v>100761700</v>
      </c>
      <c r="E10" s="21"/>
    </row>
    <row r="11" spans="1:5" ht="18" customHeight="1" x14ac:dyDescent="0.2">
      <c r="A11" s="32"/>
      <c r="B11" s="17" t="s">
        <v>86</v>
      </c>
      <c r="C11" s="17" t="s">
        <v>87</v>
      </c>
      <c r="D11" s="13">
        <v>1093547461</v>
      </c>
      <c r="E11" s="1" t="s">
        <v>88</v>
      </c>
    </row>
    <row r="12" spans="1:5" ht="18" customHeight="1" x14ac:dyDescent="0.2">
      <c r="A12" s="32"/>
      <c r="B12" s="17" t="s">
        <v>89</v>
      </c>
      <c r="C12" s="17" t="s">
        <v>87</v>
      </c>
      <c r="D12" s="13">
        <v>874734000</v>
      </c>
      <c r="E12" s="1" t="s">
        <v>90</v>
      </c>
    </row>
    <row r="13" spans="1:5" ht="18" customHeight="1" x14ac:dyDescent="0.2">
      <c r="A13" s="32"/>
      <c r="B13" s="17" t="s">
        <v>91</v>
      </c>
      <c r="C13" s="17" t="s">
        <v>92</v>
      </c>
      <c r="D13" s="13">
        <v>706604000</v>
      </c>
      <c r="E13" s="1" t="s">
        <v>93</v>
      </c>
    </row>
    <row r="14" spans="1:5" ht="18" customHeight="1" x14ac:dyDescent="0.2">
      <c r="A14" s="32"/>
      <c r="B14" s="17" t="s">
        <v>94</v>
      </c>
      <c r="C14" s="17" t="s">
        <v>94</v>
      </c>
      <c r="D14" s="13">
        <v>630069420</v>
      </c>
      <c r="E14" s="1" t="s">
        <v>93</v>
      </c>
    </row>
    <row r="15" spans="1:5" ht="18" customHeight="1" x14ac:dyDescent="0.2">
      <c r="A15" s="32"/>
      <c r="B15" s="17" t="s">
        <v>95</v>
      </c>
      <c r="C15" s="17" t="s">
        <v>96</v>
      </c>
      <c r="D15" s="13">
        <v>501989603</v>
      </c>
      <c r="E15" s="1" t="s">
        <v>84</v>
      </c>
    </row>
    <row r="16" spans="1:5" ht="18" customHeight="1" x14ac:dyDescent="0.2">
      <c r="A16" s="32"/>
      <c r="B16" s="17" t="s">
        <v>97</v>
      </c>
      <c r="C16" s="17" t="s">
        <v>98</v>
      </c>
      <c r="D16" s="13">
        <v>493414000</v>
      </c>
      <c r="E16" s="1" t="s">
        <v>90</v>
      </c>
    </row>
    <row r="17" spans="1:5" ht="18" customHeight="1" x14ac:dyDescent="0.2">
      <c r="A17" s="32"/>
      <c r="B17" s="17" t="s">
        <v>99</v>
      </c>
      <c r="C17" s="17" t="s">
        <v>100</v>
      </c>
      <c r="D17" s="13">
        <v>324936000</v>
      </c>
      <c r="E17" s="1" t="s">
        <v>93</v>
      </c>
    </row>
    <row r="18" spans="1:5" ht="18" customHeight="1" x14ac:dyDescent="0.2">
      <c r="A18" s="32"/>
      <c r="B18" s="17" t="s">
        <v>101</v>
      </c>
      <c r="C18" s="17" t="s">
        <v>87</v>
      </c>
      <c r="D18" s="13">
        <v>274246000</v>
      </c>
      <c r="E18" s="1" t="s">
        <v>90</v>
      </c>
    </row>
    <row r="19" spans="1:5" ht="18" customHeight="1" x14ac:dyDescent="0.2">
      <c r="A19" s="32"/>
      <c r="B19" s="17" t="s">
        <v>102</v>
      </c>
      <c r="C19" s="17" t="s">
        <v>103</v>
      </c>
      <c r="D19" s="13">
        <v>270800000</v>
      </c>
      <c r="E19" s="1" t="s">
        <v>104</v>
      </c>
    </row>
    <row r="20" spans="1:5" ht="18" customHeight="1" x14ac:dyDescent="0.2">
      <c r="A20" s="32"/>
      <c r="B20" s="17" t="s">
        <v>105</v>
      </c>
      <c r="C20" s="17" t="s">
        <v>103</v>
      </c>
      <c r="D20" s="13">
        <v>268650000</v>
      </c>
      <c r="E20" s="1" t="s">
        <v>106</v>
      </c>
    </row>
    <row r="21" spans="1:5" ht="18" customHeight="1" x14ac:dyDescent="0.2">
      <c r="A21" s="32"/>
      <c r="B21" s="17" t="s">
        <v>107</v>
      </c>
      <c r="C21" s="17" t="s">
        <v>108</v>
      </c>
      <c r="D21" s="13">
        <v>162955000</v>
      </c>
      <c r="E21" s="1" t="s">
        <v>90</v>
      </c>
    </row>
    <row r="22" spans="1:5" ht="18" customHeight="1" x14ac:dyDescent="0.2">
      <c r="A22" s="32"/>
      <c r="B22" s="17" t="s">
        <v>109</v>
      </c>
      <c r="C22" s="17" t="s">
        <v>110</v>
      </c>
      <c r="D22" s="13">
        <v>154749000</v>
      </c>
      <c r="E22" s="1" t="s">
        <v>90</v>
      </c>
    </row>
    <row r="23" spans="1:5" ht="18" customHeight="1" x14ac:dyDescent="0.2">
      <c r="A23" s="32"/>
      <c r="B23" s="17" t="s">
        <v>111</v>
      </c>
      <c r="C23" s="17" t="s">
        <v>112</v>
      </c>
      <c r="D23" s="13">
        <v>142939811</v>
      </c>
      <c r="E23" s="1" t="s">
        <v>113</v>
      </c>
    </row>
    <row r="24" spans="1:5" ht="18" customHeight="1" x14ac:dyDescent="0.2">
      <c r="A24" s="32"/>
      <c r="B24" s="17" t="s">
        <v>114</v>
      </c>
      <c r="C24" s="17" t="s">
        <v>115</v>
      </c>
      <c r="D24" s="13">
        <v>137828200</v>
      </c>
      <c r="E24" s="1" t="s">
        <v>116</v>
      </c>
    </row>
    <row r="25" spans="1:5" ht="18" customHeight="1" x14ac:dyDescent="0.2">
      <c r="A25" s="32"/>
      <c r="B25" s="17" t="s">
        <v>117</v>
      </c>
      <c r="C25" s="17" t="s">
        <v>108</v>
      </c>
      <c r="D25" s="13">
        <v>124716200</v>
      </c>
      <c r="E25" s="1" t="s">
        <v>90</v>
      </c>
    </row>
    <row r="26" spans="1:5" ht="18" customHeight="1" x14ac:dyDescent="0.2">
      <c r="A26" s="32"/>
      <c r="B26" s="17" t="s">
        <v>118</v>
      </c>
      <c r="C26" s="17" t="s">
        <v>119</v>
      </c>
      <c r="D26" s="13">
        <v>91703000</v>
      </c>
      <c r="E26" s="1" t="s">
        <v>116</v>
      </c>
    </row>
    <row r="27" spans="1:5" ht="18" customHeight="1" x14ac:dyDescent="0.2">
      <c r="A27" s="32"/>
      <c r="B27" s="17" t="s">
        <v>120</v>
      </c>
      <c r="C27" s="17" t="s">
        <v>108</v>
      </c>
      <c r="D27" s="13">
        <v>80000000</v>
      </c>
      <c r="E27" s="1" t="s">
        <v>93</v>
      </c>
    </row>
    <row r="28" spans="1:5" ht="18" customHeight="1" x14ac:dyDescent="0.2">
      <c r="A28" s="32"/>
      <c r="B28" s="17" t="s">
        <v>121</v>
      </c>
      <c r="C28" s="17" t="s">
        <v>98</v>
      </c>
      <c r="D28" s="13">
        <v>78661000</v>
      </c>
      <c r="E28" s="1" t="s">
        <v>90</v>
      </c>
    </row>
    <row r="29" spans="1:5" ht="18" customHeight="1" x14ac:dyDescent="0.2">
      <c r="A29" s="32"/>
      <c r="B29" s="17" t="s">
        <v>122</v>
      </c>
      <c r="C29" s="17" t="s">
        <v>123</v>
      </c>
      <c r="D29" s="13">
        <v>72207000</v>
      </c>
      <c r="E29" s="1" t="s">
        <v>104</v>
      </c>
    </row>
    <row r="30" spans="1:5" ht="18" customHeight="1" x14ac:dyDescent="0.2">
      <c r="A30" s="32"/>
      <c r="B30" s="17" t="s">
        <v>124</v>
      </c>
      <c r="C30" s="17" t="s">
        <v>125</v>
      </c>
      <c r="D30" s="13">
        <v>53076000</v>
      </c>
      <c r="E30" s="1" t="s">
        <v>104</v>
      </c>
    </row>
    <row r="31" spans="1:5" ht="18" customHeight="1" x14ac:dyDescent="0.2">
      <c r="A31" s="32"/>
      <c r="B31" s="17" t="s">
        <v>126</v>
      </c>
      <c r="C31" s="17" t="s">
        <v>126</v>
      </c>
      <c r="D31" s="13">
        <v>51010000</v>
      </c>
      <c r="E31" s="1" t="s">
        <v>93</v>
      </c>
    </row>
    <row r="32" spans="1:5" ht="18" customHeight="1" x14ac:dyDescent="0.2">
      <c r="A32" s="32"/>
      <c r="B32" s="17" t="s">
        <v>127</v>
      </c>
      <c r="C32" s="17" t="s">
        <v>108</v>
      </c>
      <c r="D32" s="13">
        <v>46950000</v>
      </c>
      <c r="E32" s="1" t="s">
        <v>104</v>
      </c>
    </row>
    <row r="33" spans="1:5" ht="18" customHeight="1" x14ac:dyDescent="0.2">
      <c r="A33" s="32"/>
      <c r="B33" s="17" t="s">
        <v>128</v>
      </c>
      <c r="C33" s="17"/>
      <c r="D33" s="13">
        <v>45272529</v>
      </c>
      <c r="E33" s="1" t="s">
        <v>113</v>
      </c>
    </row>
    <row r="34" spans="1:5" ht="18" customHeight="1" x14ac:dyDescent="0.2">
      <c r="A34" s="32"/>
      <c r="B34" s="17" t="s">
        <v>129</v>
      </c>
      <c r="C34" s="17" t="s">
        <v>130</v>
      </c>
      <c r="D34" s="13">
        <v>43843000</v>
      </c>
      <c r="E34" s="1" t="s">
        <v>131</v>
      </c>
    </row>
    <row r="35" spans="1:5" ht="18" customHeight="1" x14ac:dyDescent="0.2">
      <c r="A35" s="32"/>
      <c r="B35" s="17" t="s">
        <v>132</v>
      </c>
      <c r="C35" s="17" t="s">
        <v>132</v>
      </c>
      <c r="D35" s="13">
        <v>862003105</v>
      </c>
      <c r="E35" s="1" t="s">
        <v>132</v>
      </c>
    </row>
    <row r="36" spans="1:5" ht="18" customHeight="1" x14ac:dyDescent="0.2">
      <c r="A36" s="32"/>
      <c r="B36" s="17"/>
      <c r="C36" s="17"/>
      <c r="D36" s="13"/>
      <c r="E36" s="1"/>
    </row>
    <row r="37" spans="1:5" ht="18" customHeight="1" x14ac:dyDescent="0.2">
      <c r="A37" s="32"/>
      <c r="B37" s="17"/>
      <c r="C37" s="17"/>
      <c r="D37" s="13"/>
      <c r="E37" s="1"/>
    </row>
    <row r="38" spans="1:5" ht="18" customHeight="1" x14ac:dyDescent="0.2">
      <c r="A38" s="32"/>
      <c r="B38" s="17"/>
      <c r="C38" s="17"/>
      <c r="D38" s="13"/>
      <c r="E38" s="1"/>
    </row>
    <row r="39" spans="1:5" ht="18" customHeight="1" x14ac:dyDescent="0.2">
      <c r="A39" s="32"/>
      <c r="B39" s="17"/>
      <c r="C39" s="17"/>
      <c r="D39" s="13"/>
      <c r="E39" s="1"/>
    </row>
    <row r="40" spans="1:5" ht="18" customHeight="1" x14ac:dyDescent="0.2">
      <c r="A40" s="32"/>
      <c r="B40" s="17"/>
      <c r="C40" s="17"/>
      <c r="D40" s="13"/>
      <c r="E40" s="1"/>
    </row>
    <row r="41" spans="1:5" ht="18" customHeight="1" x14ac:dyDescent="0.2">
      <c r="A41" s="30"/>
      <c r="B41" s="1" t="s">
        <v>62</v>
      </c>
      <c r="C41" s="21"/>
      <c r="D41" s="13">
        <f>SUM(D11:D40)</f>
        <v>7586904329</v>
      </c>
      <c r="E41" s="21"/>
    </row>
    <row r="42" spans="1:5" ht="18" customHeight="1" x14ac:dyDescent="0.2">
      <c r="A42" s="1" t="s">
        <v>9</v>
      </c>
      <c r="B42" s="21"/>
      <c r="C42" s="21"/>
      <c r="D42" s="13">
        <f>D10+D41</f>
        <v>7687666029</v>
      </c>
      <c r="E42" s="21"/>
    </row>
  </sheetData>
  <mergeCells count="2">
    <mergeCell ref="A6:A10"/>
    <mergeCell ref="A11:A41"/>
  </mergeCells>
  <phoneticPr fontId="3"/>
  <pageMargins left="0.39370078740157483" right="0.39370078740157483" top="0.78740157480314965" bottom="0.39370078740157483" header="0.19685039370078741" footer="0.19685039370078741"/>
  <pageSetup paperSize="9" orientation="landscape"/>
  <headerFooter>
    <oddFooter>&amp;C&amp;9&amp;P/&amp;N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FB7918-A569-4500-A96E-FB8434A2B40D}">
  <dimension ref="A1:C26"/>
  <sheetViews>
    <sheetView workbookViewId="0">
      <selection activeCell="A10" sqref="A10:C16"/>
    </sheetView>
  </sheetViews>
  <sheetFormatPr defaultColWidth="8.90625" defaultRowHeight="11" x14ac:dyDescent="0.2"/>
  <cols>
    <col min="1" max="1" width="30.90625" style="4" customWidth="1"/>
    <col min="2" max="3" width="19.90625" style="4" customWidth="1"/>
    <col min="4" max="8" width="8.90625" style="4"/>
    <col min="9" max="9" width="9.08984375" style="4" bestFit="1" customWidth="1"/>
    <col min="10" max="16384" width="8.90625" style="4"/>
  </cols>
  <sheetData>
    <row r="1" spans="1:3" ht="21" x14ac:dyDescent="0.3">
      <c r="A1" s="3" t="s">
        <v>133</v>
      </c>
    </row>
    <row r="2" spans="1:3" ht="13" x14ac:dyDescent="0.2">
      <c r="A2" s="6" t="s">
        <v>1</v>
      </c>
    </row>
    <row r="3" spans="1:3" ht="13" x14ac:dyDescent="0.2">
      <c r="A3" s="6" t="s">
        <v>14</v>
      </c>
    </row>
    <row r="4" spans="1:3" ht="13" x14ac:dyDescent="0.2">
      <c r="C4" s="5" t="s">
        <v>13</v>
      </c>
    </row>
    <row r="5" spans="1:3" ht="22.5" customHeight="1" x14ac:dyDescent="0.2">
      <c r="A5" s="2" t="s">
        <v>65</v>
      </c>
      <c r="B5" s="2" t="s">
        <v>66</v>
      </c>
      <c r="C5" s="2" t="s">
        <v>67</v>
      </c>
    </row>
    <row r="6" spans="1:3" ht="18" customHeight="1" x14ac:dyDescent="0.2">
      <c r="A6" s="17" t="s">
        <v>68</v>
      </c>
      <c r="B6" s="13"/>
      <c r="C6" s="13"/>
    </row>
    <row r="7" spans="1:3" ht="18" customHeight="1" x14ac:dyDescent="0.2">
      <c r="A7" s="17"/>
      <c r="B7" s="13"/>
      <c r="C7" s="13"/>
    </row>
    <row r="8" spans="1:3" ht="18" customHeight="1" thickBot="1" x14ac:dyDescent="0.25">
      <c r="A8" s="19" t="s">
        <v>57</v>
      </c>
      <c r="B8" s="20"/>
      <c r="C8" s="20"/>
    </row>
    <row r="9" spans="1:3" ht="18" customHeight="1" thickTop="1" x14ac:dyDescent="0.2">
      <c r="A9" s="17" t="s">
        <v>70</v>
      </c>
      <c r="B9" s="13"/>
      <c r="C9" s="13"/>
    </row>
    <row r="10" spans="1:3" ht="18" customHeight="1" x14ac:dyDescent="0.2">
      <c r="A10" s="17" t="s">
        <v>71</v>
      </c>
      <c r="B10" s="13">
        <v>60519404</v>
      </c>
      <c r="C10" s="13">
        <v>517862</v>
      </c>
    </row>
    <row r="11" spans="1:3" ht="18" customHeight="1" x14ac:dyDescent="0.2">
      <c r="A11" s="17" t="s">
        <v>72</v>
      </c>
      <c r="B11" s="13">
        <v>57163609</v>
      </c>
      <c r="C11" s="13">
        <v>200226</v>
      </c>
    </row>
    <row r="12" spans="1:3" ht="18" customHeight="1" x14ac:dyDescent="0.2">
      <c r="A12" s="17" t="s">
        <v>73</v>
      </c>
      <c r="B12" s="13">
        <v>4642685</v>
      </c>
      <c r="C12" s="13">
        <v>24325</v>
      </c>
    </row>
    <row r="13" spans="1:3" ht="18" customHeight="1" x14ac:dyDescent="0.2">
      <c r="A13" s="17" t="s">
        <v>74</v>
      </c>
      <c r="B13" s="13">
        <v>10523151</v>
      </c>
      <c r="C13" s="13">
        <v>36873</v>
      </c>
    </row>
    <row r="14" spans="1:3" ht="18" customHeight="1" x14ac:dyDescent="0.2">
      <c r="A14" s="17" t="s">
        <v>75</v>
      </c>
      <c r="B14" s="13">
        <v>1099490</v>
      </c>
      <c r="C14" s="13">
        <v>0</v>
      </c>
    </row>
    <row r="15" spans="1:3" ht="18" customHeight="1" x14ac:dyDescent="0.2">
      <c r="A15" s="17" t="s">
        <v>134</v>
      </c>
      <c r="B15" s="13">
        <v>18310</v>
      </c>
      <c r="C15" s="13">
        <v>0</v>
      </c>
    </row>
    <row r="16" spans="1:3" ht="18" customHeight="1" x14ac:dyDescent="0.2">
      <c r="A16" s="17" t="s">
        <v>135</v>
      </c>
      <c r="B16" s="13">
        <v>12078288</v>
      </c>
      <c r="C16" s="13">
        <v>0</v>
      </c>
    </row>
    <row r="17" spans="1:3" ht="18" customHeight="1" x14ac:dyDescent="0.2">
      <c r="A17" s="17"/>
      <c r="B17" s="13"/>
      <c r="C17" s="13"/>
    </row>
    <row r="18" spans="1:3" ht="18" customHeight="1" x14ac:dyDescent="0.2">
      <c r="A18" s="17"/>
      <c r="B18" s="13"/>
      <c r="C18" s="13"/>
    </row>
    <row r="19" spans="1:3" ht="18" customHeight="1" x14ac:dyDescent="0.2">
      <c r="A19" s="17"/>
      <c r="B19" s="13"/>
      <c r="C19" s="13"/>
    </row>
    <row r="20" spans="1:3" ht="18" customHeight="1" x14ac:dyDescent="0.2">
      <c r="A20" s="17"/>
      <c r="B20" s="13"/>
      <c r="C20" s="13"/>
    </row>
    <row r="21" spans="1:3" ht="18" customHeight="1" x14ac:dyDescent="0.2">
      <c r="A21" s="17"/>
      <c r="B21" s="13"/>
      <c r="C21" s="13"/>
    </row>
    <row r="22" spans="1:3" ht="18" customHeight="1" x14ac:dyDescent="0.2">
      <c r="A22" s="17"/>
      <c r="B22" s="13"/>
      <c r="C22" s="13"/>
    </row>
    <row r="23" spans="1:3" ht="18" customHeight="1" x14ac:dyDescent="0.2">
      <c r="A23" s="17"/>
      <c r="B23" s="13"/>
      <c r="C23" s="13"/>
    </row>
    <row r="24" spans="1:3" ht="18" customHeight="1" x14ac:dyDescent="0.2">
      <c r="A24" s="17"/>
      <c r="B24" s="13"/>
      <c r="C24" s="13"/>
    </row>
    <row r="25" spans="1:3" ht="18" customHeight="1" thickBot="1" x14ac:dyDescent="0.25">
      <c r="A25" s="19" t="s">
        <v>57</v>
      </c>
      <c r="B25" s="20">
        <f>SUM(B10:B24)</f>
        <v>146044937</v>
      </c>
      <c r="C25" s="20">
        <f>SUM(C10:C24)</f>
        <v>779286</v>
      </c>
    </row>
    <row r="26" spans="1:3" ht="18" customHeight="1" thickTop="1" x14ac:dyDescent="0.2">
      <c r="A26" s="1" t="s">
        <v>9</v>
      </c>
      <c r="B26" s="13">
        <f>B8+B25</f>
        <v>146044937</v>
      </c>
      <c r="C26" s="13">
        <f>C8+C25</f>
        <v>779286</v>
      </c>
    </row>
  </sheetData>
  <phoneticPr fontId="3"/>
  <pageMargins left="0.3888888888888889" right="0.3888888888888889" top="0.3888888888888889" bottom="0.3888888888888889" header="0.19444444444444445" footer="0.19444444444444445"/>
  <pageSetup paperSize="9" orientation="landscape"/>
  <headerFooter>
    <oddHeader>&amp;R&amp;9&amp;D</oddHeader>
    <oddFooter>&amp;C&amp;9&amp;P/&amp;N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AB5DDB-37D6-48F2-81E9-177163389165}">
  <sheetPr>
    <pageSetUpPr fitToPage="1"/>
  </sheetPr>
  <dimension ref="A1:I23"/>
  <sheetViews>
    <sheetView workbookViewId="0">
      <selection activeCell="B23" sqref="B23:H23"/>
    </sheetView>
  </sheetViews>
  <sheetFormatPr defaultColWidth="9.6328125" defaultRowHeight="11" x14ac:dyDescent="0.2"/>
  <cols>
    <col min="1" max="1" width="33.6328125" style="22" customWidth="1"/>
    <col min="2" max="11" width="17.26953125" style="22" customWidth="1"/>
    <col min="12" max="16384" width="9.6328125" style="22"/>
  </cols>
  <sheetData>
    <row r="1" spans="1:9" ht="21" x14ac:dyDescent="0.2">
      <c r="A1" s="37" t="s">
        <v>136</v>
      </c>
      <c r="B1" s="37"/>
      <c r="C1" s="37"/>
      <c r="D1" s="37"/>
      <c r="E1" s="37"/>
      <c r="F1" s="37"/>
      <c r="G1" s="37"/>
      <c r="H1" s="37"/>
      <c r="I1" s="37"/>
    </row>
    <row r="2" spans="1:9" ht="13" x14ac:dyDescent="0.2">
      <c r="A2" s="23" t="s">
        <v>1</v>
      </c>
      <c r="B2" s="23"/>
      <c r="C2" s="23"/>
      <c r="D2" s="23"/>
      <c r="E2" s="23"/>
      <c r="F2" s="23"/>
      <c r="G2" s="23"/>
      <c r="H2" s="23"/>
      <c r="I2" s="24" t="s">
        <v>137</v>
      </c>
    </row>
    <row r="3" spans="1:9" ht="13" x14ac:dyDescent="0.2">
      <c r="A3" s="23" t="s">
        <v>138</v>
      </c>
      <c r="B3" s="23"/>
      <c r="C3" s="23"/>
      <c r="D3" s="23"/>
      <c r="E3" s="23"/>
      <c r="F3" s="23"/>
      <c r="G3" s="23"/>
      <c r="H3" s="23"/>
      <c r="I3" s="23"/>
    </row>
    <row r="4" spans="1:9" ht="13" x14ac:dyDescent="0.2">
      <c r="A4" s="23"/>
      <c r="B4" s="23"/>
      <c r="C4" s="23"/>
      <c r="D4" s="23"/>
      <c r="E4" s="23"/>
      <c r="F4" s="23"/>
      <c r="G4" s="23"/>
      <c r="H4" s="23"/>
      <c r="I4" s="24" t="s">
        <v>139</v>
      </c>
    </row>
    <row r="5" spans="1:9" ht="22" x14ac:dyDescent="0.2">
      <c r="A5" s="25" t="s">
        <v>2</v>
      </c>
      <c r="B5" s="26" t="s">
        <v>140</v>
      </c>
      <c r="C5" s="25" t="s">
        <v>141</v>
      </c>
      <c r="D5" s="25" t="s">
        <v>142</v>
      </c>
      <c r="E5" s="25" t="s">
        <v>143</v>
      </c>
      <c r="F5" s="25" t="s">
        <v>144</v>
      </c>
      <c r="G5" s="25" t="s">
        <v>145</v>
      </c>
      <c r="H5" s="25" t="s">
        <v>131</v>
      </c>
      <c r="I5" s="25" t="s">
        <v>9</v>
      </c>
    </row>
    <row r="6" spans="1:9" x14ac:dyDescent="0.2">
      <c r="A6" s="27" t="s">
        <v>146</v>
      </c>
      <c r="B6" s="28">
        <v>4592932687</v>
      </c>
      <c r="C6" s="28">
        <v>29818810306</v>
      </c>
      <c r="D6" s="28">
        <v>2435492748</v>
      </c>
      <c r="E6" s="28">
        <v>267523726</v>
      </c>
      <c r="F6" s="28">
        <v>287218518</v>
      </c>
      <c r="G6" s="28">
        <v>1953015288</v>
      </c>
      <c r="H6" s="28">
        <v>12506571875</v>
      </c>
      <c r="I6" s="28">
        <v>51861565148</v>
      </c>
    </row>
    <row r="7" spans="1:9" x14ac:dyDescent="0.2">
      <c r="A7" s="27" t="s">
        <v>147</v>
      </c>
      <c r="B7" s="28">
        <v>1971847338</v>
      </c>
      <c r="C7" s="28">
        <v>12123694825</v>
      </c>
      <c r="D7" s="28">
        <v>985736121</v>
      </c>
      <c r="E7" s="28">
        <v>226212289</v>
      </c>
      <c r="F7" s="28">
        <v>19745735</v>
      </c>
      <c r="G7" s="28">
        <v>310918322</v>
      </c>
      <c r="H7" s="28">
        <v>10034483732</v>
      </c>
      <c r="I7" s="28">
        <v>25672638362</v>
      </c>
    </row>
    <row r="8" spans="1:9" x14ac:dyDescent="0.2">
      <c r="A8" s="27" t="s">
        <v>148</v>
      </c>
      <c r="B8" s="28" t="s">
        <v>149</v>
      </c>
      <c r="C8" s="28" t="s">
        <v>149</v>
      </c>
      <c r="D8" s="28" t="s">
        <v>149</v>
      </c>
      <c r="E8" s="28" t="s">
        <v>149</v>
      </c>
      <c r="F8" s="28" t="s">
        <v>149</v>
      </c>
      <c r="G8" s="28" t="s">
        <v>149</v>
      </c>
      <c r="H8" s="28" t="s">
        <v>149</v>
      </c>
      <c r="I8" s="28" t="s">
        <v>149</v>
      </c>
    </row>
    <row r="9" spans="1:9" x14ac:dyDescent="0.2">
      <c r="A9" s="27" t="s">
        <v>150</v>
      </c>
      <c r="B9" s="28">
        <v>2196142439</v>
      </c>
      <c r="C9" s="28">
        <v>15984516851</v>
      </c>
      <c r="D9" s="28">
        <v>1370578359</v>
      </c>
      <c r="E9" s="28">
        <v>33091437</v>
      </c>
      <c r="F9" s="28">
        <v>243931914</v>
      </c>
      <c r="G9" s="28">
        <v>1099805401</v>
      </c>
      <c r="H9" s="28">
        <v>2294753834</v>
      </c>
      <c r="I9" s="28">
        <v>23222820235</v>
      </c>
    </row>
    <row r="10" spans="1:9" x14ac:dyDescent="0.2">
      <c r="A10" s="27" t="s">
        <v>151</v>
      </c>
      <c r="B10" s="28">
        <v>422522910</v>
      </c>
      <c r="C10" s="28">
        <v>1413681636</v>
      </c>
      <c r="D10" s="28">
        <v>79178268</v>
      </c>
      <c r="E10" s="28">
        <v>1620000</v>
      </c>
      <c r="F10" s="28">
        <v>15980869</v>
      </c>
      <c r="G10" s="28">
        <v>542291565</v>
      </c>
      <c r="H10" s="28">
        <v>44033908</v>
      </c>
      <c r="I10" s="28">
        <v>2519309156</v>
      </c>
    </row>
    <row r="11" spans="1:9" x14ac:dyDescent="0.2">
      <c r="A11" s="27" t="s">
        <v>152</v>
      </c>
      <c r="B11" s="28" t="s">
        <v>149</v>
      </c>
      <c r="C11" s="28" t="s">
        <v>149</v>
      </c>
      <c r="D11" s="28" t="s">
        <v>149</v>
      </c>
      <c r="E11" s="28" t="s">
        <v>149</v>
      </c>
      <c r="F11" s="28" t="s">
        <v>149</v>
      </c>
      <c r="G11" s="28" t="s">
        <v>149</v>
      </c>
      <c r="H11" s="28" t="s">
        <v>149</v>
      </c>
      <c r="I11" s="28" t="s">
        <v>149</v>
      </c>
    </row>
    <row r="12" spans="1:9" x14ac:dyDescent="0.2">
      <c r="A12" s="27" t="s">
        <v>153</v>
      </c>
      <c r="B12" s="28" t="s">
        <v>149</v>
      </c>
      <c r="C12" s="28" t="s">
        <v>149</v>
      </c>
      <c r="D12" s="28" t="s">
        <v>149</v>
      </c>
      <c r="E12" s="28" t="s">
        <v>149</v>
      </c>
      <c r="F12" s="28" t="s">
        <v>149</v>
      </c>
      <c r="G12" s="28" t="s">
        <v>149</v>
      </c>
      <c r="H12" s="28" t="s">
        <v>149</v>
      </c>
      <c r="I12" s="28" t="s">
        <v>149</v>
      </c>
    </row>
    <row r="13" spans="1:9" x14ac:dyDescent="0.2">
      <c r="A13" s="27" t="s">
        <v>154</v>
      </c>
      <c r="B13" s="28" t="s">
        <v>149</v>
      </c>
      <c r="C13" s="28" t="s">
        <v>149</v>
      </c>
      <c r="D13" s="28" t="s">
        <v>149</v>
      </c>
      <c r="E13" s="28" t="s">
        <v>149</v>
      </c>
      <c r="F13" s="28" t="s">
        <v>149</v>
      </c>
      <c r="G13" s="28" t="s">
        <v>149</v>
      </c>
      <c r="H13" s="28" t="s">
        <v>149</v>
      </c>
      <c r="I13" s="28" t="s">
        <v>149</v>
      </c>
    </row>
    <row r="14" spans="1:9" x14ac:dyDescent="0.2">
      <c r="A14" s="27" t="s">
        <v>155</v>
      </c>
      <c r="B14" s="28" t="s">
        <v>149</v>
      </c>
      <c r="C14" s="28">
        <v>70646994</v>
      </c>
      <c r="D14" s="28" t="s">
        <v>149</v>
      </c>
      <c r="E14" s="28" t="s">
        <v>149</v>
      </c>
      <c r="F14" s="28" t="s">
        <v>149</v>
      </c>
      <c r="G14" s="28" t="s">
        <v>149</v>
      </c>
      <c r="H14" s="28">
        <v>3306681</v>
      </c>
      <c r="I14" s="28">
        <v>73953675</v>
      </c>
    </row>
    <row r="15" spans="1:9" x14ac:dyDescent="0.2">
      <c r="A15" s="27" t="s">
        <v>156</v>
      </c>
      <c r="B15" s="28">
        <v>2420000</v>
      </c>
      <c r="C15" s="28">
        <v>226270000</v>
      </c>
      <c r="D15" s="28" t="s">
        <v>149</v>
      </c>
      <c r="E15" s="28">
        <v>6600000</v>
      </c>
      <c r="F15" s="28">
        <v>7560000</v>
      </c>
      <c r="G15" s="28" t="s">
        <v>149</v>
      </c>
      <c r="H15" s="28">
        <v>129993720</v>
      </c>
      <c r="I15" s="28">
        <v>372843720</v>
      </c>
    </row>
    <row r="16" spans="1:9" x14ac:dyDescent="0.2">
      <c r="A16" s="27" t="s">
        <v>157</v>
      </c>
      <c r="B16" s="28">
        <v>96901479000</v>
      </c>
      <c r="C16" s="28">
        <v>965893044</v>
      </c>
      <c r="D16" s="28" t="s">
        <v>149</v>
      </c>
      <c r="E16" s="28">
        <v>14587040</v>
      </c>
      <c r="F16" s="28">
        <v>2341119791</v>
      </c>
      <c r="G16" s="28">
        <v>1511197594</v>
      </c>
      <c r="H16" s="28">
        <v>327021906</v>
      </c>
      <c r="I16" s="28">
        <v>102061298375</v>
      </c>
    </row>
    <row r="17" spans="1:9" x14ac:dyDescent="0.2">
      <c r="A17" s="27" t="s">
        <v>147</v>
      </c>
      <c r="B17" s="28">
        <v>16142647983</v>
      </c>
      <c r="C17" s="28">
        <v>900470424</v>
      </c>
      <c r="D17" s="28" t="s">
        <v>149</v>
      </c>
      <c r="E17" s="28">
        <v>14587040</v>
      </c>
      <c r="F17" s="28">
        <v>1475132786</v>
      </c>
      <c r="G17" s="28">
        <v>6232137</v>
      </c>
      <c r="H17" s="28">
        <v>327021906</v>
      </c>
      <c r="I17" s="28">
        <v>18866092276</v>
      </c>
    </row>
    <row r="18" spans="1:9" x14ac:dyDescent="0.2">
      <c r="A18" s="27" t="s">
        <v>150</v>
      </c>
      <c r="B18" s="28">
        <v>123314023</v>
      </c>
      <c r="C18" s="28" t="s">
        <v>149</v>
      </c>
      <c r="D18" s="28" t="s">
        <v>149</v>
      </c>
      <c r="E18" s="28" t="s">
        <v>149</v>
      </c>
      <c r="F18" s="28">
        <v>736588</v>
      </c>
      <c r="G18" s="28" t="s">
        <v>149</v>
      </c>
      <c r="H18" s="28" t="s">
        <v>149</v>
      </c>
      <c r="I18" s="28">
        <v>124050611</v>
      </c>
    </row>
    <row r="19" spans="1:9" x14ac:dyDescent="0.2">
      <c r="A19" s="27" t="s">
        <v>151</v>
      </c>
      <c r="B19" s="28">
        <v>80030382932</v>
      </c>
      <c r="C19" s="28">
        <v>65422620</v>
      </c>
      <c r="D19" s="28" t="s">
        <v>149</v>
      </c>
      <c r="E19" s="28" t="s">
        <v>149</v>
      </c>
      <c r="F19" s="28">
        <v>844559417</v>
      </c>
      <c r="G19" s="28">
        <v>1372165457</v>
      </c>
      <c r="H19" s="28" t="s">
        <v>149</v>
      </c>
      <c r="I19" s="28">
        <v>82312530426</v>
      </c>
    </row>
    <row r="20" spans="1:9" x14ac:dyDescent="0.2">
      <c r="A20" s="27" t="s">
        <v>155</v>
      </c>
      <c r="B20" s="28" t="s">
        <v>149</v>
      </c>
      <c r="C20" s="28" t="s">
        <v>149</v>
      </c>
      <c r="D20" s="28" t="s">
        <v>149</v>
      </c>
      <c r="E20" s="28" t="s">
        <v>149</v>
      </c>
      <c r="F20" s="28" t="s">
        <v>149</v>
      </c>
      <c r="G20" s="28" t="s">
        <v>149</v>
      </c>
      <c r="H20" s="28" t="s">
        <v>149</v>
      </c>
      <c r="I20" s="28" t="s">
        <v>149</v>
      </c>
    </row>
    <row r="21" spans="1:9" x14ac:dyDescent="0.2">
      <c r="A21" s="27" t="s">
        <v>156</v>
      </c>
      <c r="B21" s="28">
        <v>605134062</v>
      </c>
      <c r="C21" s="28" t="s">
        <v>149</v>
      </c>
      <c r="D21" s="28" t="s">
        <v>149</v>
      </c>
      <c r="E21" s="28" t="s">
        <v>149</v>
      </c>
      <c r="F21" s="28">
        <v>20691000</v>
      </c>
      <c r="G21" s="28">
        <v>132800000</v>
      </c>
      <c r="H21" s="28" t="s">
        <v>149</v>
      </c>
      <c r="I21" s="28">
        <v>758625062</v>
      </c>
    </row>
    <row r="22" spans="1:9" x14ac:dyDescent="0.2">
      <c r="A22" s="27" t="s">
        <v>158</v>
      </c>
      <c r="B22" s="28">
        <v>17144270</v>
      </c>
      <c r="C22" s="28">
        <v>1023246653</v>
      </c>
      <c r="D22" s="28">
        <v>20851970</v>
      </c>
      <c r="E22" s="28">
        <v>10337058</v>
      </c>
      <c r="F22" s="28">
        <v>6319094</v>
      </c>
      <c r="G22" s="28">
        <v>76167487</v>
      </c>
      <c r="H22" s="28">
        <v>318434770</v>
      </c>
      <c r="I22" s="28">
        <v>1472501302</v>
      </c>
    </row>
    <row r="23" spans="1:9" x14ac:dyDescent="0.2">
      <c r="A23" s="27" t="s">
        <v>9</v>
      </c>
      <c r="B23" s="28">
        <v>101511555957</v>
      </c>
      <c r="C23" s="28">
        <v>31807950003</v>
      </c>
      <c r="D23" s="28">
        <v>2456344718</v>
      </c>
      <c r="E23" s="28">
        <v>292447824</v>
      </c>
      <c r="F23" s="28">
        <v>2634657403</v>
      </c>
      <c r="G23" s="28">
        <v>3540380369</v>
      </c>
      <c r="H23" s="28">
        <v>13152028551</v>
      </c>
      <c r="I23" s="28">
        <v>155395364825</v>
      </c>
    </row>
  </sheetData>
  <mergeCells count="1">
    <mergeCell ref="A1:I1"/>
  </mergeCells>
  <phoneticPr fontId="3"/>
  <pageMargins left="0.3888888888888889" right="0.3888888888888889" top="0.3888888888888889" bottom="0.3888888888888889" header="0.19444444444444445" footer="0.19444444444444445"/>
  <pageSetup paperSize="9" fitToHeight="0" orientation="landscape"/>
  <headerFooter>
    <oddHeader>&amp;R&amp;9&amp;D</oddHeader>
    <oddFooter>&amp;C&amp;9&amp;P/&amp;N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989C4E-8CC1-4180-A687-AEA31D5B38E3}">
  <sheetPr>
    <pageSetUpPr fitToPage="1"/>
  </sheetPr>
  <dimension ref="A1:H23"/>
  <sheetViews>
    <sheetView workbookViewId="0">
      <selection activeCell="I24" sqref="I24"/>
    </sheetView>
  </sheetViews>
  <sheetFormatPr defaultColWidth="9.6328125" defaultRowHeight="11" x14ac:dyDescent="0.2"/>
  <cols>
    <col min="1" max="1" width="33.6328125" style="22" customWidth="1"/>
    <col min="2" max="8" width="17.26953125" style="22" customWidth="1"/>
    <col min="9" max="16384" width="9.6328125" style="22"/>
  </cols>
  <sheetData>
    <row r="1" spans="1:8" ht="21" x14ac:dyDescent="0.2">
      <c r="A1" s="37" t="s">
        <v>159</v>
      </c>
      <c r="B1" s="37"/>
      <c r="C1" s="37"/>
      <c r="D1" s="37"/>
      <c r="E1" s="37"/>
      <c r="F1" s="37"/>
      <c r="G1" s="37"/>
      <c r="H1" s="37"/>
    </row>
    <row r="2" spans="1:8" ht="13" x14ac:dyDescent="0.2">
      <c r="A2" s="23" t="s">
        <v>1</v>
      </c>
      <c r="B2" s="23"/>
      <c r="C2" s="23"/>
      <c r="D2" s="23"/>
      <c r="E2" s="23"/>
      <c r="F2" s="23"/>
      <c r="G2" s="23"/>
      <c r="H2" s="24" t="s">
        <v>137</v>
      </c>
    </row>
    <row r="3" spans="1:8" ht="13" x14ac:dyDescent="0.2">
      <c r="A3" s="23" t="s">
        <v>138</v>
      </c>
      <c r="B3" s="23"/>
      <c r="C3" s="23"/>
      <c r="D3" s="23"/>
      <c r="E3" s="23"/>
      <c r="F3" s="23"/>
      <c r="G3" s="23"/>
      <c r="H3" s="23"/>
    </row>
    <row r="4" spans="1:8" ht="13" x14ac:dyDescent="0.2">
      <c r="A4" s="23"/>
      <c r="B4" s="23"/>
      <c r="C4" s="23"/>
      <c r="D4" s="23"/>
      <c r="E4" s="23"/>
      <c r="F4" s="23"/>
      <c r="G4" s="23"/>
      <c r="H4" s="24" t="s">
        <v>139</v>
      </c>
    </row>
    <row r="5" spans="1:8" ht="33" x14ac:dyDescent="0.2">
      <c r="A5" s="25" t="s">
        <v>2</v>
      </c>
      <c r="B5" s="26" t="s">
        <v>160</v>
      </c>
      <c r="C5" s="26" t="s">
        <v>161</v>
      </c>
      <c r="D5" s="26" t="s">
        <v>162</v>
      </c>
      <c r="E5" s="26" t="s">
        <v>163</v>
      </c>
      <c r="F5" s="26" t="s">
        <v>164</v>
      </c>
      <c r="G5" s="26" t="s">
        <v>165</v>
      </c>
      <c r="H5" s="26" t="s">
        <v>166</v>
      </c>
    </row>
    <row r="6" spans="1:8" x14ac:dyDescent="0.2">
      <c r="A6" s="27" t="s">
        <v>146</v>
      </c>
      <c r="B6" s="28">
        <v>92137212509</v>
      </c>
      <c r="C6" s="28">
        <v>3699331898</v>
      </c>
      <c r="D6" s="28">
        <v>2987381964</v>
      </c>
      <c r="E6" s="28">
        <v>92849162443</v>
      </c>
      <c r="F6" s="28">
        <v>40987597295</v>
      </c>
      <c r="G6" s="28">
        <v>1771382220</v>
      </c>
      <c r="H6" s="28">
        <v>51861565148</v>
      </c>
    </row>
    <row r="7" spans="1:8" x14ac:dyDescent="0.2">
      <c r="A7" s="27" t="s">
        <v>147</v>
      </c>
      <c r="B7" s="28">
        <v>25626331583</v>
      </c>
      <c r="C7" s="28">
        <v>63732198</v>
      </c>
      <c r="D7" s="28">
        <v>17425419</v>
      </c>
      <c r="E7" s="28">
        <v>25672638362</v>
      </c>
      <c r="F7" s="28" t="s">
        <v>149</v>
      </c>
      <c r="G7" s="28" t="s">
        <v>149</v>
      </c>
      <c r="H7" s="28">
        <v>25672638362</v>
      </c>
    </row>
    <row r="8" spans="1:8" x14ac:dyDescent="0.2">
      <c r="A8" s="27" t="s">
        <v>148</v>
      </c>
      <c r="B8" s="28" t="s">
        <v>149</v>
      </c>
      <c r="C8" s="28" t="s">
        <v>149</v>
      </c>
      <c r="D8" s="28" t="s">
        <v>149</v>
      </c>
      <c r="E8" s="28" t="s">
        <v>149</v>
      </c>
      <c r="F8" s="28" t="s">
        <v>149</v>
      </c>
      <c r="G8" s="28" t="s">
        <v>149</v>
      </c>
      <c r="H8" s="28" t="s">
        <v>149</v>
      </c>
    </row>
    <row r="9" spans="1:8" x14ac:dyDescent="0.2">
      <c r="A9" s="27" t="s">
        <v>150</v>
      </c>
      <c r="B9" s="28">
        <v>57994446783</v>
      </c>
      <c r="C9" s="28">
        <v>2976799200</v>
      </c>
      <c r="D9" s="28">
        <v>635814045</v>
      </c>
      <c r="E9" s="28">
        <v>60335431938</v>
      </c>
      <c r="F9" s="28">
        <v>37112611703</v>
      </c>
      <c r="G9" s="28">
        <v>1534999727</v>
      </c>
      <c r="H9" s="28">
        <v>23222820235</v>
      </c>
    </row>
    <row r="10" spans="1:8" x14ac:dyDescent="0.2">
      <c r="A10" s="27" t="s">
        <v>151</v>
      </c>
      <c r="B10" s="28">
        <v>5504494773</v>
      </c>
      <c r="C10" s="28">
        <v>315497100</v>
      </c>
      <c r="D10" s="28">
        <v>29434000</v>
      </c>
      <c r="E10" s="28">
        <v>5790557873</v>
      </c>
      <c r="F10" s="28">
        <v>3271248717</v>
      </c>
      <c r="G10" s="28">
        <v>185977816</v>
      </c>
      <c r="H10" s="28">
        <v>2519309156</v>
      </c>
    </row>
    <row r="11" spans="1:8" x14ac:dyDescent="0.2">
      <c r="A11" s="27" t="s">
        <v>152</v>
      </c>
      <c r="B11" s="28" t="s">
        <v>149</v>
      </c>
      <c r="C11" s="28" t="s">
        <v>149</v>
      </c>
      <c r="D11" s="28" t="s">
        <v>149</v>
      </c>
      <c r="E11" s="28" t="s">
        <v>149</v>
      </c>
      <c r="F11" s="28" t="s">
        <v>149</v>
      </c>
      <c r="G11" s="28" t="s">
        <v>149</v>
      </c>
      <c r="H11" s="28" t="s">
        <v>149</v>
      </c>
    </row>
    <row r="12" spans="1:8" x14ac:dyDescent="0.2">
      <c r="A12" s="27" t="s">
        <v>153</v>
      </c>
      <c r="B12" s="28" t="s">
        <v>149</v>
      </c>
      <c r="C12" s="28" t="s">
        <v>149</v>
      </c>
      <c r="D12" s="28" t="s">
        <v>149</v>
      </c>
      <c r="E12" s="28" t="s">
        <v>149</v>
      </c>
      <c r="F12" s="28" t="s">
        <v>149</v>
      </c>
      <c r="G12" s="28" t="s">
        <v>149</v>
      </c>
      <c r="H12" s="28" t="s">
        <v>149</v>
      </c>
    </row>
    <row r="13" spans="1:8" x14ac:dyDescent="0.2">
      <c r="A13" s="27" t="s">
        <v>154</v>
      </c>
      <c r="B13" s="28" t="s">
        <v>149</v>
      </c>
      <c r="C13" s="28" t="s">
        <v>149</v>
      </c>
      <c r="D13" s="28" t="s">
        <v>149</v>
      </c>
      <c r="E13" s="28" t="s">
        <v>149</v>
      </c>
      <c r="F13" s="28" t="s">
        <v>149</v>
      </c>
      <c r="G13" s="28" t="s">
        <v>149</v>
      </c>
      <c r="H13" s="28" t="s">
        <v>149</v>
      </c>
    </row>
    <row r="14" spans="1:8" x14ac:dyDescent="0.2">
      <c r="A14" s="27" t="s">
        <v>155</v>
      </c>
      <c r="B14" s="28">
        <v>677690550</v>
      </c>
      <c r="C14" s="28" t="s">
        <v>149</v>
      </c>
      <c r="D14" s="28" t="s">
        <v>149</v>
      </c>
      <c r="E14" s="28">
        <v>677690550</v>
      </c>
      <c r="F14" s="28">
        <v>603736875</v>
      </c>
      <c r="G14" s="28">
        <v>50404677</v>
      </c>
      <c r="H14" s="28">
        <v>73953675</v>
      </c>
    </row>
    <row r="15" spans="1:8" x14ac:dyDescent="0.2">
      <c r="A15" s="27" t="s">
        <v>156</v>
      </c>
      <c r="B15" s="28">
        <v>2334248820</v>
      </c>
      <c r="C15" s="28">
        <v>343303400</v>
      </c>
      <c r="D15" s="28">
        <v>2304708500</v>
      </c>
      <c r="E15" s="28">
        <v>372843720</v>
      </c>
      <c r="F15" s="28" t="s">
        <v>149</v>
      </c>
      <c r="G15" s="28" t="s">
        <v>149</v>
      </c>
      <c r="H15" s="28">
        <v>372843720</v>
      </c>
    </row>
    <row r="16" spans="1:8" x14ac:dyDescent="0.2">
      <c r="A16" s="27" t="s">
        <v>157</v>
      </c>
      <c r="B16" s="28">
        <v>212288345925</v>
      </c>
      <c r="C16" s="28">
        <v>1563926919</v>
      </c>
      <c r="D16" s="28">
        <v>188066100</v>
      </c>
      <c r="E16" s="28">
        <v>213664206744</v>
      </c>
      <c r="F16" s="28">
        <v>111602908369</v>
      </c>
      <c r="G16" s="28">
        <v>4081670713</v>
      </c>
      <c r="H16" s="28">
        <v>102061298375</v>
      </c>
    </row>
    <row r="17" spans="1:8" x14ac:dyDescent="0.2">
      <c r="A17" s="27" t="s">
        <v>147</v>
      </c>
      <c r="B17" s="28">
        <v>18838745015</v>
      </c>
      <c r="C17" s="28">
        <v>27347261</v>
      </c>
      <c r="D17" s="28" t="s">
        <v>149</v>
      </c>
      <c r="E17" s="28">
        <v>18866092276</v>
      </c>
      <c r="F17" s="28" t="s">
        <v>149</v>
      </c>
      <c r="G17" s="28" t="s">
        <v>149</v>
      </c>
      <c r="H17" s="28">
        <v>18866092276</v>
      </c>
    </row>
    <row r="18" spans="1:8" x14ac:dyDescent="0.2">
      <c r="A18" s="27" t="s">
        <v>150</v>
      </c>
      <c r="B18" s="28">
        <v>501168040</v>
      </c>
      <c r="C18" s="28" t="s">
        <v>149</v>
      </c>
      <c r="D18" s="28" t="s">
        <v>149</v>
      </c>
      <c r="E18" s="28">
        <v>501168040</v>
      </c>
      <c r="F18" s="28">
        <v>377117429</v>
      </c>
      <c r="G18" s="28">
        <v>9058032</v>
      </c>
      <c r="H18" s="28">
        <v>124050611</v>
      </c>
    </row>
    <row r="19" spans="1:8" x14ac:dyDescent="0.2">
      <c r="A19" s="27" t="s">
        <v>151</v>
      </c>
      <c r="B19" s="28">
        <v>192301781506</v>
      </c>
      <c r="C19" s="28">
        <v>1236539860</v>
      </c>
      <c r="D19" s="28" t="s">
        <v>149</v>
      </c>
      <c r="E19" s="28">
        <v>193538321366</v>
      </c>
      <c r="F19" s="28">
        <v>111225790940</v>
      </c>
      <c r="G19" s="28">
        <v>4072612681</v>
      </c>
      <c r="H19" s="28">
        <v>82312530426</v>
      </c>
    </row>
    <row r="20" spans="1:8" x14ac:dyDescent="0.2">
      <c r="A20" s="27" t="s">
        <v>155</v>
      </c>
      <c r="B20" s="28" t="s">
        <v>149</v>
      </c>
      <c r="C20" s="28" t="s">
        <v>149</v>
      </c>
      <c r="D20" s="28" t="s">
        <v>149</v>
      </c>
      <c r="E20" s="28" t="s">
        <v>149</v>
      </c>
      <c r="F20" s="28" t="s">
        <v>149</v>
      </c>
      <c r="G20" s="28" t="s">
        <v>149</v>
      </c>
      <c r="H20" s="28" t="s">
        <v>149</v>
      </c>
    </row>
    <row r="21" spans="1:8" x14ac:dyDescent="0.2">
      <c r="A21" s="27" t="s">
        <v>156</v>
      </c>
      <c r="B21" s="28">
        <v>646651364</v>
      </c>
      <c r="C21" s="28">
        <v>300039798</v>
      </c>
      <c r="D21" s="28">
        <v>188066100</v>
      </c>
      <c r="E21" s="28">
        <v>758625062</v>
      </c>
      <c r="F21" s="28" t="s">
        <v>149</v>
      </c>
      <c r="G21" s="28" t="s">
        <v>149</v>
      </c>
      <c r="H21" s="28">
        <v>758625062</v>
      </c>
    </row>
    <row r="22" spans="1:8" x14ac:dyDescent="0.2">
      <c r="A22" s="27" t="s">
        <v>158</v>
      </c>
      <c r="B22" s="28">
        <v>5012902642</v>
      </c>
      <c r="C22" s="28">
        <v>318181710</v>
      </c>
      <c r="D22" s="28">
        <v>109457495</v>
      </c>
      <c r="E22" s="28">
        <v>5221626857</v>
      </c>
      <c r="F22" s="28">
        <v>3749125555</v>
      </c>
      <c r="G22" s="28">
        <v>252383853</v>
      </c>
      <c r="H22" s="28">
        <v>1472501302</v>
      </c>
    </row>
    <row r="23" spans="1:8" x14ac:dyDescent="0.2">
      <c r="A23" s="27" t="s">
        <v>9</v>
      </c>
      <c r="B23" s="28">
        <v>309438461076</v>
      </c>
      <c r="C23" s="28">
        <v>5581440527</v>
      </c>
      <c r="D23" s="28">
        <v>3284905559</v>
      </c>
      <c r="E23" s="28">
        <v>311734996044</v>
      </c>
      <c r="F23" s="28">
        <v>156339631219</v>
      </c>
      <c r="G23" s="28">
        <v>6105436786</v>
      </c>
      <c r="H23" s="28">
        <v>155395364825</v>
      </c>
    </row>
  </sheetData>
  <mergeCells count="1">
    <mergeCell ref="A1:H1"/>
  </mergeCells>
  <phoneticPr fontId="3"/>
  <pageMargins left="0.3888888888888889" right="0.3888888888888889" top="0.3888888888888889" bottom="0.3888888888888889" header="0.19444444444444445" footer="0.19444444444444445"/>
  <pageSetup paperSize="9" fitToHeight="0" orientation="landscape"/>
  <headerFooter>
    <oddHeader>&amp;R&amp;9&amp;D</oddHeader>
    <oddFooter>&amp;C&amp;9&amp;P/&amp;N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3</vt:i4>
      </vt:variant>
    </vt:vector>
  </HeadingPairs>
  <TitlesOfParts>
    <vt:vector size="11" baseType="lpstr">
      <vt:lpstr>引当金の明細</vt:lpstr>
      <vt:lpstr>基金の明細</vt:lpstr>
      <vt:lpstr>財源の明細 (R04) </vt:lpstr>
      <vt:lpstr>長期延滞債権の明細</vt:lpstr>
      <vt:lpstr>補助金等の明細 R04</vt:lpstr>
      <vt:lpstr>未収金の明細</vt:lpstr>
      <vt:lpstr>有形固定資産に係る行政目的別の明細</vt:lpstr>
      <vt:lpstr>有形固定資産の明細</vt:lpstr>
      <vt:lpstr>'補助金等の明細 R04'!Print_Area</vt:lpstr>
      <vt:lpstr>有形固定資産に係る行政目的別の明細!Print_Titles</vt:lpstr>
      <vt:lpstr>有形固定資産の明細!Print_Titles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小澤卓実</dc:creator>
  <cp:lastModifiedBy>小澤卓実</cp:lastModifiedBy>
  <dcterms:created xsi:type="dcterms:W3CDTF">2024-03-21T06:55:21Z</dcterms:created>
  <dcterms:modified xsi:type="dcterms:W3CDTF">2024-03-28T02:19:29Z</dcterms:modified>
</cp:coreProperties>
</file>