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01_市長部局\16_財政部\01_財政課\01_財政係\30_新公会計制度\R5年度（R4年度決算分）\08_HP公開用\"/>
    </mc:Choice>
  </mc:AlternateContent>
  <xr:revisionPtr revIDLastSave="0" documentId="13_ncr:1_{B3C578D8-DBEB-41E5-854C-D603CFE10F18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基金の明細_全体会計" sheetId="2" r:id="rId1"/>
    <sheet name="長期延滞債権の明細(全体会計)" sheetId="3" r:id="rId2"/>
    <sheet name="未収金の明細(全体会計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4" l="1"/>
  <c r="C32" i="4" s="1"/>
  <c r="B31" i="4"/>
  <c r="B32" i="4" s="1"/>
  <c r="C27" i="3"/>
  <c r="C28" i="3" s="1"/>
  <c r="B27" i="3"/>
  <c r="B9" i="3"/>
  <c r="B28" i="3" s="1"/>
  <c r="B13" i="2" l="1"/>
  <c r="F15" i="2"/>
  <c r="F16" i="2"/>
  <c r="F17" i="2"/>
  <c r="F18" i="2"/>
  <c r="F21" i="2" l="1"/>
  <c r="G21" i="2" s="1"/>
  <c r="F20" i="2"/>
  <c r="G20" i="2" s="1"/>
  <c r="F19" i="2"/>
  <c r="G19" i="2" s="1"/>
  <c r="E24" i="2"/>
  <c r="D24" i="2"/>
  <c r="C24" i="2"/>
  <c r="B24" i="2"/>
  <c r="F14" i="2"/>
  <c r="F13" i="2"/>
  <c r="F12" i="2"/>
  <c r="F11" i="2"/>
  <c r="F10" i="2"/>
  <c r="F9" i="2"/>
  <c r="F8" i="2"/>
  <c r="F7" i="2"/>
  <c r="F6" i="2"/>
  <c r="F24" i="2" l="1"/>
</calcChain>
</file>

<file path=xl/sharedStrings.xml><?xml version="1.0" encoding="utf-8"?>
<sst xmlns="http://schemas.openxmlformats.org/spreadsheetml/2006/main" count="120" uniqueCount="71">
  <si>
    <t>基金の明細</t>
  </si>
  <si>
    <t>自治体名：袋井市</t>
  </si>
  <si>
    <t>種類</t>
  </si>
  <si>
    <t>現金預金</t>
  </si>
  <si>
    <t>有価証券</t>
  </si>
  <si>
    <t>土地</t>
  </si>
  <si>
    <t>その他</t>
  </si>
  <si>
    <t>合計_x000D_
(貸借対照表計上額)</t>
  </si>
  <si>
    <t>合計</t>
  </si>
  <si>
    <t>財政調整基金　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</si>
  <si>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</si>
  <si>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3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</si>
  <si>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3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</si>
  <si>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</si>
  <si>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</si>
  <si>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ふるさと・水と土基金</t>
    <rPh sb="5" eb="6">
      <t>ミズ</t>
    </rPh>
    <rPh sb="7" eb="8">
      <t>ツチ</t>
    </rPh>
    <rPh sb="8" eb="10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</si>
  <si>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</si>
  <si>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2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</si>
  <si>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2"/>
  </si>
  <si>
    <t>墓地事業基金</t>
    <rPh sb="0" eb="2">
      <t>ボチ</t>
    </rPh>
    <rPh sb="2" eb="4">
      <t>ジギョウ</t>
    </rPh>
    <rPh sb="4" eb="6">
      <t>キキン</t>
    </rPh>
    <phoneticPr fontId="4"/>
  </si>
  <si>
    <t>(単位：円)</t>
    <rPh sb="4" eb="5">
      <t>エン</t>
    </rPh>
    <phoneticPr fontId="4"/>
  </si>
  <si>
    <t>公共施設等適正管理基金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キキン</t>
    </rPh>
    <phoneticPr fontId="4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</si>
  <si>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4"/>
  </si>
  <si>
    <t>駐車場事業基金</t>
    <rPh sb="0" eb="3">
      <t>チュウシャジョウ</t>
    </rPh>
    <rPh sb="3" eb="5">
      <t>ジギョウ</t>
    </rPh>
    <rPh sb="5" eb="7">
      <t>キキン</t>
    </rPh>
    <phoneticPr fontId="4"/>
  </si>
  <si>
    <t>介護保険保険給付支払準備基金</t>
    <rPh sb="0" eb="2">
      <t>カイゴ</t>
    </rPh>
    <rPh sb="2" eb="4">
      <t>ホケン</t>
    </rPh>
    <rPh sb="4" eb="6">
      <t>ホケン</t>
    </rPh>
    <rPh sb="6" eb="8">
      <t>キュウフ</t>
    </rPh>
    <rPh sb="8" eb="10">
      <t>シハライ</t>
    </rPh>
    <rPh sb="10" eb="12">
      <t>ジュンビ</t>
    </rPh>
    <rPh sb="12" eb="14">
      <t>キキン</t>
    </rPh>
    <phoneticPr fontId="4"/>
  </si>
  <si>
    <t>経済変動対策貸付資金利子補給基金</t>
    <rPh sb="0" eb="4">
      <t>ケイザイヘンドウ</t>
    </rPh>
    <rPh sb="4" eb="6">
      <t>タイサク</t>
    </rPh>
    <rPh sb="6" eb="8">
      <t>カシツケ</t>
    </rPh>
    <rPh sb="8" eb="10">
      <t>シキン</t>
    </rPh>
    <rPh sb="10" eb="12">
      <t>リシ</t>
    </rPh>
    <rPh sb="12" eb="16">
      <t>ホキュウキキン</t>
    </rPh>
    <phoneticPr fontId="4"/>
  </si>
  <si>
    <t>(参考)財産に関する
調書記載額(千円）</t>
    <rPh sb="17" eb="19">
      <t>センエン</t>
    </rPh>
    <phoneticPr fontId="4"/>
  </si>
  <si>
    <t>年度：令和４年度</t>
    <rPh sb="3" eb="5">
      <t>レイワ</t>
    </rPh>
    <phoneticPr fontId="4"/>
  </si>
  <si>
    <t>長期延滞債権の明細</t>
  </si>
  <si>
    <t>相手先名または種別</t>
  </si>
  <si>
    <t>貸借対照表計上額</t>
  </si>
  <si>
    <t>徴収不能引当金計上額</t>
  </si>
  <si>
    <t>会計</t>
    <rPh sb="0" eb="2">
      <t>カイケイ</t>
    </rPh>
    <phoneticPr fontId="4"/>
  </si>
  <si>
    <t>【貸付金】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</si>
  <si>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4"/>
  </si>
  <si>
    <t>一般会計</t>
    <rPh sb="0" eb="2">
      <t>イッパン</t>
    </rPh>
    <rPh sb="2" eb="4">
      <t>カイケイ</t>
    </rPh>
    <phoneticPr fontId="4"/>
  </si>
  <si>
    <t>小計</t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</si>
  <si>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</si>
  <si>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</si>
  <si>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</si>
  <si>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</si>
  <si>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</si>
  <si>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</si>
  <si>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2">
      <t>ミシュウ</t>
    </rPh>
    <rPh sb="2" eb="3">
      <t>キン</t>
    </rPh>
    <phoneticPr fontId="4"/>
  </si>
  <si>
    <t>未収金_雑入（諸収入）</t>
    <rPh sb="0" eb="2">
      <t>ミシュウ</t>
    </rPh>
    <rPh sb="2" eb="3">
      <t>キン</t>
    </rPh>
    <rPh sb="4" eb="6">
      <t>ザツニュウ</t>
    </rPh>
    <rPh sb="7" eb="8">
      <t>ショ</t>
    </rPh>
    <rPh sb="8" eb="10">
      <t>シュウニュウ</t>
    </rPh>
    <phoneticPr fontId="4"/>
  </si>
  <si>
    <t>税等未収金_国民健康保険税（一般被保険者）</t>
    <rPh sb="0" eb="1">
      <t>ゼイ</t>
    </rPh>
    <rPh sb="1" eb="2">
      <t>トウ</t>
    </rPh>
    <rPh sb="2" eb="4">
      <t>ミシュウ</t>
    </rPh>
    <rPh sb="4" eb="5">
      <t>キン</t>
    </rPh>
    <rPh sb="6" eb="8">
      <t>コクミン</t>
    </rPh>
    <rPh sb="8" eb="10">
      <t>ケンコウ</t>
    </rPh>
    <rPh sb="10" eb="12">
      <t>ホケン</t>
    </rPh>
    <rPh sb="12" eb="13">
      <t>ゼイ</t>
    </rPh>
    <rPh sb="14" eb="16">
      <t>イッパン</t>
    </rPh>
    <rPh sb="16" eb="20">
      <t>ヒホケンシャ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</si>
  <si>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</si>
  <si>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税等未収金_国民健康保険税（退職被保険者）</t>
    <rPh sb="6" eb="8">
      <t>コクミン</t>
    </rPh>
    <rPh sb="8" eb="10">
      <t>ケンコウ</t>
    </rPh>
    <rPh sb="10" eb="12">
      <t>ホケン</t>
    </rPh>
    <rPh sb="12" eb="13">
      <t>ゼイ</t>
    </rPh>
    <rPh sb="14" eb="16">
      <t>タイショク</t>
    </rPh>
    <rPh sb="16" eb="20">
      <t>ヒホケンシャ</t>
    </rPh>
    <phoneticPr fontId="2"/>
  </si>
  <si>
    <t>未収金_国保雑入</t>
    <rPh sb="0" eb="3">
      <t>ミシュウキン</t>
    </rPh>
    <rPh sb="4" eb="6">
      <t>コクホ</t>
    </rPh>
    <rPh sb="6" eb="8">
      <t>ザツニュウ</t>
    </rPh>
    <phoneticPr fontId="4"/>
  </si>
  <si>
    <t>税等未収金_介護保険料</t>
    <rPh sb="0" eb="1">
      <t>ゼイ</t>
    </rPh>
    <rPh sb="1" eb="2">
      <t>トウ</t>
    </rPh>
    <rPh sb="2" eb="5">
      <t>ミシュウキン</t>
    </rPh>
    <rPh sb="6" eb="8">
      <t>カイゴ</t>
    </rPh>
    <rPh sb="8" eb="11">
      <t>ホケンリョウ</t>
    </rPh>
    <phoneticPr fontId="4"/>
  </si>
  <si>
    <t>介護保険</t>
    <rPh sb="0" eb="2">
      <t>カイゴ</t>
    </rPh>
    <rPh sb="2" eb="4">
      <t>ホケン</t>
    </rPh>
    <phoneticPr fontId="4"/>
  </si>
  <si>
    <t>税等未収金_後期高齢者医療</t>
    <rPh sb="0" eb="1">
      <t>ゼイ</t>
    </rPh>
    <rPh sb="1" eb="2">
      <t>トウ</t>
    </rPh>
    <rPh sb="2" eb="5">
      <t>ミシュウキン</t>
    </rPh>
    <rPh sb="6" eb="8">
      <t>コウキ</t>
    </rPh>
    <rPh sb="8" eb="11">
      <t>コウレイシャ</t>
    </rPh>
    <rPh sb="11" eb="13">
      <t>イリョウ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</si>
  <si>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</si>
  <si>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未収金の明細</t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</si>
  <si>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4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</si>
  <si>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4"/>
  </si>
  <si>
    <t>未収金_永代墓地使用料</t>
    <rPh sb="0" eb="3">
      <t>ミシュウキン</t>
    </rPh>
    <rPh sb="4" eb="6">
      <t>エイダイ</t>
    </rPh>
    <rPh sb="6" eb="8">
      <t>ボチ</t>
    </rPh>
    <rPh sb="8" eb="11">
      <t>シヨウリョウ</t>
    </rPh>
    <phoneticPr fontId="4"/>
  </si>
  <si>
    <t>墓地事業</t>
    <rPh sb="0" eb="2">
      <t>ボチ</t>
    </rPh>
    <rPh sb="2" eb="4">
      <t>ジギョウ</t>
    </rPh>
    <phoneticPr fontId="4"/>
  </si>
  <si>
    <t>未収金_国保使用料及び手数料</t>
    <rPh sb="0" eb="3">
      <t>ミシュウキン</t>
    </rPh>
    <rPh sb="4" eb="6">
      <t>コクホ</t>
    </rPh>
    <rPh sb="6" eb="9">
      <t>シヨウリョウ</t>
    </rPh>
    <rPh sb="9" eb="10">
      <t>オヨ</t>
    </rPh>
    <rPh sb="11" eb="14">
      <t>テスウリョウ</t>
    </rPh>
    <phoneticPr fontId="4"/>
  </si>
  <si>
    <t>未収金_国保雑入</t>
    <rPh sb="0" eb="3">
      <t>ミシュウキン</t>
    </rPh>
    <rPh sb="4" eb="6">
      <t>コクホ</t>
    </rPh>
    <rPh sb="6" eb="8">
      <t>ザツニュウ</t>
    </rPh>
    <phoneticPr fontId="6"/>
  </si>
  <si>
    <t>税等未収金_介護保険料</t>
    <rPh sb="0" eb="1">
      <t>ゼイ</t>
    </rPh>
    <rPh sb="1" eb="2">
      <t>トウ</t>
    </rPh>
    <rPh sb="2" eb="5">
      <t>ミシュウキン</t>
    </rPh>
    <rPh sb="6" eb="8">
      <t>カイゴ</t>
    </rPh>
    <rPh sb="8" eb="11">
      <t>ホケンリョウ</t>
    </rPh>
    <phoneticPr fontId="6"/>
  </si>
  <si>
    <t>未収金_介護使用料及び手数料</t>
    <rPh sb="0" eb="3">
      <t>ミシュウキン</t>
    </rPh>
    <rPh sb="4" eb="6">
      <t>カイゴ</t>
    </rPh>
    <rPh sb="6" eb="9">
      <t>シヨウリョウ</t>
    </rPh>
    <rPh sb="9" eb="10">
      <t>オヨ</t>
    </rPh>
    <rPh sb="11" eb="14">
      <t>テスウリョウ</t>
    </rPh>
    <phoneticPr fontId="6"/>
  </si>
  <si>
    <t>税等未収金_後期高齢者医療</t>
    <rPh sb="0" eb="1">
      <t>ゼイ</t>
    </rPh>
    <rPh sb="1" eb="2">
      <t>トウ</t>
    </rPh>
    <rPh sb="2" eb="5">
      <t>ミシュウキン</t>
    </rPh>
    <rPh sb="6" eb="8">
      <t>コウキ</t>
    </rPh>
    <rPh sb="8" eb="11">
      <t>コウレイシャ</t>
    </rPh>
    <rPh sb="11" eb="13">
      <t>イリョウ</t>
    </rPh>
    <phoneticPr fontId="6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</si>
  <si>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6"/>
  </si>
  <si>
    <t>未収金_後期高齢者医療使用料及び手数料</t>
    <rPh sb="0" eb="3">
      <t>ミシュウキン</t>
    </rPh>
    <rPh sb="4" eb="6">
      <t>コウキ</t>
    </rPh>
    <rPh sb="6" eb="9">
      <t>コウレイシャ</t>
    </rPh>
    <rPh sb="9" eb="11">
      <t>イリョウ</t>
    </rPh>
    <rPh sb="11" eb="14">
      <t>シヨウリョウ</t>
    </rPh>
    <rPh sb="14" eb="15">
      <t>オヨ</t>
    </rPh>
    <rPh sb="16" eb="19">
      <t>テスウリョウ</t>
    </rPh>
    <phoneticPr fontId="6"/>
  </si>
  <si>
    <t>未収金_水道事業会計</t>
    <rPh sb="0" eb="3">
      <t>ミシュウキン</t>
    </rPh>
    <rPh sb="4" eb="6">
      <t>スイドウ</t>
    </rPh>
    <rPh sb="6" eb="8">
      <t>ジギョウ</t>
    </rPh>
    <rPh sb="8" eb="10">
      <t>カイケイ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</si>
  <si>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</si>
  <si>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未収金_聖隷袋井病院会計</t>
    <rPh sb="0" eb="3">
      <t>ミシュウキン</t>
    </rPh>
    <rPh sb="4" eb="8">
      <t>セイレイフクロイ</t>
    </rPh>
    <rPh sb="8" eb="10">
      <t>ビョウイン</t>
    </rPh>
    <rPh sb="10" eb="12">
      <t>カイケイ</t>
    </rPh>
    <phoneticPr fontId="4"/>
  </si>
  <si>
    <t>聖隷袋井病院</t>
    <rPh sb="0" eb="2">
      <t>セイレイ</t>
    </rPh>
    <rPh sb="2" eb="4">
      <t>フクロイ</t>
    </rPh>
    <rPh sb="4" eb="6">
      <t>ビョウイン</t>
    </rPh>
    <phoneticPr fontId="4"/>
  </si>
  <si>
    <t>未収金_下水道事業会計</t>
    <rPh sb="0" eb="3">
      <t>ミシュウキン</t>
    </rPh>
    <rPh sb="4" eb="5">
      <t>ゲ</t>
    </rPh>
    <rPh sb="5" eb="7">
      <t>スイドウ</t>
    </rPh>
    <rPh sb="7" eb="9">
      <t>ジギョウ</t>
    </rPh>
    <rPh sb="9" eb="11">
      <t>カイケイ</t>
    </rPh>
    <phoneticPr fontId="4"/>
  </si>
  <si>
    <t>下水道事業会計</t>
    <rPh sb="0" eb="7">
      <t>ゲスイドウジギョウカイケイ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</si>
</sst>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3" fontId="1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tabSelected="1" workbookViewId="0">
      <selection activeCell="E18" sqref="E18"/>
    </sheetView>
  </sheetViews>
  <sheetFormatPr defaultColWidth="8.90625" defaultRowHeight="11" x14ac:dyDescent="0.2"/>
  <cols>
    <col min="1" max="1" width="27.7265625" style="8" bestFit="1" customWidth="1"/>
    <col min="2" max="7" width="19.90625" style="8" customWidth="1"/>
    <col min="8" max="16384" width="8.90625" style="8"/>
  </cols>
  <sheetData>
    <row r="1" spans="1:7" ht="21" x14ac:dyDescent="0.3">
      <c r="A1" s="4" t="s">
        <v>0</v>
      </c>
    </row>
    <row r="2" spans="1:7" ht="13" x14ac:dyDescent="0.2">
      <c r="A2" s="6" t="s">
        <v>1</v>
      </c>
    </row>
    <row r="3" spans="1:7" ht="13" x14ac:dyDescent="0.2">
      <c r="A3" s="6" t="s">
        <v>27</v>
      </c>
    </row>
    <row r="4" spans="1:7" ht="13" x14ac:dyDescent="0.2">
      <c r="F4" s="10" t="s">
        <v>20</v>
      </c>
      <c r="G4" s="7"/>
    </row>
    <row r="5" spans="1:7" ht="22.5" customHeight="1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3" t="s">
        <v>26</v>
      </c>
    </row>
    <row r="6" spans="1:7" ht="18" customHeight="1" x14ac:dyDescent="0.2">
      <c r="A6" s="9" t="s">
        <v>9</v>
      </c>
      <c r="B6" s="1">
        <v>2683877297</v>
      </c>
      <c r="C6" s="1"/>
      <c r="D6" s="1"/>
      <c r="E6" s="1"/>
      <c r="F6" s="1">
        <f>SUM(B6:E6)</f>
        <v>2683877297</v>
      </c>
      <c r="G6" s="1">
        <v>2683877</v>
      </c>
    </row>
    <row r="7" spans="1:7" ht="18" customHeight="1" x14ac:dyDescent="0.2">
      <c r="A7" s="9" t="s">
        <v>10</v>
      </c>
      <c r="B7" s="1">
        <v>628704074</v>
      </c>
      <c r="C7" s="1"/>
      <c r="D7" s="1"/>
      <c r="E7" s="1"/>
      <c r="F7" s="1">
        <f t="shared" ref="F7:F21" si="0">SUM(B7:E7)</f>
        <v>628704074</v>
      </c>
      <c r="G7" s="1">
        <v>628704</v>
      </c>
    </row>
    <row r="8" spans="1:7" ht="18" customHeight="1" x14ac:dyDescent="0.2">
      <c r="A8" s="9" t="s">
        <v>11</v>
      </c>
      <c r="B8" s="1">
        <v>522675377</v>
      </c>
      <c r="C8" s="1"/>
      <c r="D8" s="1"/>
      <c r="E8" s="1"/>
      <c r="F8" s="1">
        <f t="shared" si="0"/>
        <v>522675377</v>
      </c>
      <c r="G8" s="1">
        <v>522675</v>
      </c>
    </row>
    <row r="9" spans="1:7" ht="18" customHeight="1" x14ac:dyDescent="0.2">
      <c r="A9" s="9" t="s">
        <v>12</v>
      </c>
      <c r="B9" s="1">
        <v>253220580</v>
      </c>
      <c r="C9" s="1"/>
      <c r="D9" s="1"/>
      <c r="E9" s="1"/>
      <c r="F9" s="1">
        <f t="shared" si="0"/>
        <v>253220580</v>
      </c>
      <c r="G9" s="1">
        <v>253221</v>
      </c>
    </row>
    <row r="10" spans="1:7" ht="18" customHeight="1" x14ac:dyDescent="0.2">
      <c r="A10" s="9" t="s">
        <v>13</v>
      </c>
      <c r="B10" s="1">
        <v>38131863</v>
      </c>
      <c r="C10" s="1"/>
      <c r="D10" s="1"/>
      <c r="E10" s="1"/>
      <c r="F10" s="1">
        <f t="shared" si="0"/>
        <v>38131863</v>
      </c>
      <c r="G10" s="1">
        <v>38132</v>
      </c>
    </row>
    <row r="11" spans="1:7" ht="18" customHeight="1" x14ac:dyDescent="0.2">
      <c r="A11" s="9" t="s">
        <v>14</v>
      </c>
      <c r="B11" s="1">
        <v>41845943</v>
      </c>
      <c r="C11" s="1"/>
      <c r="D11" s="1"/>
      <c r="E11" s="1"/>
      <c r="F11" s="1">
        <f t="shared" si="0"/>
        <v>41845943</v>
      </c>
      <c r="G11" s="1">
        <v>41846</v>
      </c>
    </row>
    <row r="12" spans="1:7" ht="18" customHeight="1" x14ac:dyDescent="0.2">
      <c r="A12" s="9" t="s">
        <v>15</v>
      </c>
      <c r="B12" s="1">
        <v>0</v>
      </c>
      <c r="C12" s="1"/>
      <c r="D12" s="1"/>
      <c r="E12" s="1"/>
      <c r="F12" s="1">
        <f t="shared" si="0"/>
        <v>0</v>
      </c>
      <c r="G12" s="1">
        <v>0</v>
      </c>
    </row>
    <row r="13" spans="1:7" ht="18" customHeight="1" x14ac:dyDescent="0.2">
      <c r="A13" s="9" t="s">
        <v>16</v>
      </c>
      <c r="B13" s="1">
        <f>1132946987+1000000</f>
        <v>1133946987</v>
      </c>
      <c r="C13" s="1"/>
      <c r="D13" s="1"/>
      <c r="E13" s="1"/>
      <c r="F13" s="1">
        <f t="shared" si="0"/>
        <v>1133946987</v>
      </c>
      <c r="G13" s="1">
        <v>1132947</v>
      </c>
    </row>
    <row r="14" spans="1:7" ht="18" customHeight="1" x14ac:dyDescent="0.2">
      <c r="A14" s="9" t="s">
        <v>17</v>
      </c>
      <c r="B14" s="1">
        <v>73419901</v>
      </c>
      <c r="C14" s="1"/>
      <c r="D14" s="1"/>
      <c r="E14" s="1"/>
      <c r="F14" s="1">
        <f t="shared" si="0"/>
        <v>73419901</v>
      </c>
      <c r="G14" s="1">
        <v>73420</v>
      </c>
    </row>
    <row r="15" spans="1:7" ht="18" customHeight="1" x14ac:dyDescent="0.2">
      <c r="A15" s="9" t="s">
        <v>18</v>
      </c>
      <c r="B15" s="1">
        <v>118561557</v>
      </c>
      <c r="C15" s="1"/>
      <c r="D15" s="1"/>
      <c r="E15" s="1"/>
      <c r="F15" s="1">
        <f t="shared" si="0"/>
        <v>118561557</v>
      </c>
      <c r="G15" s="1">
        <v>118562</v>
      </c>
    </row>
    <row r="16" spans="1:7" ht="18" customHeight="1" x14ac:dyDescent="0.2">
      <c r="A16" s="9" t="s">
        <v>21</v>
      </c>
      <c r="B16" s="1">
        <v>987612976</v>
      </c>
      <c r="C16" s="1"/>
      <c r="D16" s="1"/>
      <c r="E16" s="1"/>
      <c r="F16" s="1">
        <f t="shared" si="0"/>
        <v>987612976</v>
      </c>
      <c r="G16" s="1">
        <v>987613</v>
      </c>
    </row>
    <row r="17" spans="1:7" ht="18" customHeight="1" x14ac:dyDescent="0.2">
      <c r="A17" s="9" t="s">
        <v>25</v>
      </c>
      <c r="B17" s="1">
        <v>0</v>
      </c>
      <c r="C17" s="1"/>
      <c r="D17" s="1"/>
      <c r="E17" s="1"/>
      <c r="F17" s="1">
        <f t="shared" si="0"/>
        <v>0</v>
      </c>
      <c r="G17" s="1">
        <v>0</v>
      </c>
    </row>
    <row r="18" spans="1:7" ht="18" customHeight="1" x14ac:dyDescent="0.2">
      <c r="A18" s="9" t="s">
        <v>19</v>
      </c>
      <c r="B18" s="1">
        <v>79479954</v>
      </c>
      <c r="C18" s="1"/>
      <c r="D18" s="1"/>
      <c r="E18" s="1"/>
      <c r="F18" s="1">
        <f t="shared" si="0"/>
        <v>79479954</v>
      </c>
      <c r="G18" s="1">
        <v>79480</v>
      </c>
    </row>
    <row r="19" spans="1:7" ht="18" customHeight="1" x14ac:dyDescent="0.2">
      <c r="A19" s="9" t="s">
        <v>22</v>
      </c>
      <c r="B19" s="1">
        <v>835954871</v>
      </c>
      <c r="C19" s="1"/>
      <c r="D19" s="1"/>
      <c r="E19" s="1">
        <v>8000000</v>
      </c>
      <c r="F19" s="1">
        <f t="shared" si="0"/>
        <v>843954871</v>
      </c>
      <c r="G19" s="1">
        <f t="shared" ref="G19:G21" si="1">ROUND(F19/1000,0)</f>
        <v>843955</v>
      </c>
    </row>
    <row r="20" spans="1:7" ht="18" customHeight="1" x14ac:dyDescent="0.2">
      <c r="A20" s="9" t="s">
        <v>23</v>
      </c>
      <c r="B20" s="1">
        <v>183076989</v>
      </c>
      <c r="C20" s="1"/>
      <c r="D20" s="1"/>
      <c r="E20" s="1"/>
      <c r="F20" s="1">
        <f t="shared" si="0"/>
        <v>183076989</v>
      </c>
      <c r="G20" s="1">
        <f t="shared" si="1"/>
        <v>183077</v>
      </c>
    </row>
    <row r="21" spans="1:7" ht="18" customHeight="1" x14ac:dyDescent="0.2">
      <c r="A21" s="9" t="s">
        <v>24</v>
      </c>
      <c r="B21" s="1">
        <v>466504804</v>
      </c>
      <c r="C21" s="1"/>
      <c r="D21" s="1"/>
      <c r="E21" s="1"/>
      <c r="F21" s="1">
        <f t="shared" si="0"/>
        <v>466504804</v>
      </c>
      <c r="G21" s="1">
        <f t="shared" si="1"/>
        <v>466505</v>
      </c>
    </row>
    <row r="22" spans="1:7" ht="18" customHeight="1" x14ac:dyDescent="0.2">
      <c r="A22" s="9"/>
      <c r="B22" s="1"/>
      <c r="C22" s="1"/>
      <c r="D22" s="1"/>
      <c r="E22" s="1"/>
      <c r="F22" s="1"/>
      <c r="G22" s="1"/>
    </row>
    <row r="23" spans="1:7" ht="18" customHeight="1" x14ac:dyDescent="0.2">
      <c r="A23" s="9"/>
      <c r="B23" s="1"/>
      <c r="C23" s="1"/>
      <c r="D23" s="1"/>
      <c r="E23" s="1"/>
      <c r="F23" s="1"/>
      <c r="G23" s="1"/>
    </row>
    <row r="24" spans="1:7" ht="18" customHeight="1" x14ac:dyDescent="0.2">
      <c r="A24" s="5" t="s">
        <v>8</v>
      </c>
      <c r="B24" s="1">
        <f>SUM(B6:B23)</f>
        <v>8047013173</v>
      </c>
      <c r="C24" s="1">
        <f t="shared" ref="C24:F24" si="2">SUM(C6:C23)</f>
        <v>0</v>
      </c>
      <c r="D24" s="1">
        <f t="shared" si="2"/>
        <v>0</v>
      </c>
      <c r="E24" s="1">
        <f t="shared" si="2"/>
        <v>8000000</v>
      </c>
      <c r="F24" s="1">
        <f t="shared" si="2"/>
        <v>8055013173</v>
      </c>
      <c r="G24" s="1"/>
    </row>
  </sheetData>
  <phoneticPr fontId="4"/>
  <pageMargins left="0.39370078740157483" right="0.39370078740157483" top="0.78740157480314965" bottom="0.39370078740157483" header="0.19685039370078741" footer="0.19685039370078741"/>
  <pageSetup paperSize="9" scale="96" fitToHeight="0" orientation="landscape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6E5A-94B2-418A-AFBD-DDDFFEE85CC8}">
  <dimension ref="A1:D28"/>
  <sheetViews>
    <sheetView workbookViewId="0">
      <selection activeCell="C23" sqref="C23"/>
    </sheetView>
  </sheetViews>
  <sheetFormatPr defaultColWidth="8.90625" defaultRowHeight="11" x14ac:dyDescent="0.2"/>
  <cols>
    <col min="1" max="1" width="30.90625" style="8" customWidth="1"/>
    <col min="2" max="3" width="19.90625" style="8" customWidth="1"/>
    <col min="4" max="4" width="14.08984375" style="11" bestFit="1" customWidth="1"/>
    <col min="5" max="16384" width="8.90625" style="8"/>
  </cols>
  <sheetData>
    <row r="1" spans="1:4" ht="21" x14ac:dyDescent="0.3">
      <c r="A1" s="4" t="s">
        <v>28</v>
      </c>
    </row>
    <row r="2" spans="1:4" ht="13" x14ac:dyDescent="0.2">
      <c r="A2" s="6" t="s">
        <v>1</v>
      </c>
    </row>
    <row r="3" spans="1:4" ht="13" x14ac:dyDescent="0.2">
      <c r="A3" s="6" t="s">
        <v>27</v>
      </c>
    </row>
    <row r="4" spans="1:4" ht="13" x14ac:dyDescent="0.2">
      <c r="C4" s="7" t="s">
        <v>20</v>
      </c>
    </row>
    <row r="5" spans="1:4" ht="22.5" customHeight="1" x14ac:dyDescent="0.2">
      <c r="A5" s="2" t="s">
        <v>29</v>
      </c>
      <c r="B5" s="2" t="s">
        <v>30</v>
      </c>
      <c r="C5" s="2" t="s">
        <v>31</v>
      </c>
      <c r="D5" s="2" t="s">
        <v>32</v>
      </c>
    </row>
    <row r="6" spans="1:4" ht="18" customHeight="1" x14ac:dyDescent="0.2">
      <c r="A6" s="9" t="s">
        <v>33</v>
      </c>
      <c r="B6" s="1"/>
      <c r="C6" s="1"/>
      <c r="D6" s="5"/>
    </row>
    <row r="7" spans="1:4" ht="18" customHeight="1" x14ac:dyDescent="0.2">
      <c r="A7" s="9" t="s">
        <v>34</v>
      </c>
      <c r="B7" s="1">
        <v>8236232</v>
      </c>
      <c r="C7" s="1"/>
      <c r="D7" s="5" t="s">
        <v>35</v>
      </c>
    </row>
    <row r="8" spans="1:4" ht="18" customHeight="1" x14ac:dyDescent="0.2">
      <c r="A8" s="9"/>
      <c r="B8" s="1"/>
      <c r="C8" s="1"/>
      <c r="D8" s="5"/>
    </row>
    <row r="9" spans="1:4" ht="18" customHeight="1" thickBot="1" x14ac:dyDescent="0.25">
      <c r="A9" s="12" t="s">
        <v>36</v>
      </c>
      <c r="B9" s="13">
        <f>SUM(B7:B8)</f>
        <v>8236232</v>
      </c>
      <c r="C9" s="13">
        <v>0</v>
      </c>
      <c r="D9" s="14"/>
    </row>
    <row r="10" spans="1:4" ht="18" customHeight="1" thickTop="1" x14ac:dyDescent="0.2">
      <c r="A10" s="9" t="s">
        <v>37</v>
      </c>
      <c r="B10" s="1"/>
      <c r="C10" s="1"/>
      <c r="D10" s="15"/>
    </row>
    <row r="11" spans="1:4" ht="18" customHeight="1" x14ac:dyDescent="0.2">
      <c r="A11" s="9" t="s">
        <v>38</v>
      </c>
      <c r="B11" s="1">
        <v>122613518</v>
      </c>
      <c r="C11" s="1">
        <v>17041135</v>
      </c>
      <c r="D11" s="5" t="s">
        <v>35</v>
      </c>
    </row>
    <row r="12" spans="1:4" ht="18" customHeight="1" x14ac:dyDescent="0.2">
      <c r="A12" s="9" t="s">
        <v>39</v>
      </c>
      <c r="B12" s="1">
        <v>77647300</v>
      </c>
      <c r="C12" s="1">
        <v>9895121</v>
      </c>
      <c r="D12" s="5" t="s">
        <v>35</v>
      </c>
    </row>
    <row r="13" spans="1:4" ht="18" customHeight="1" x14ac:dyDescent="0.2">
      <c r="A13" s="9" t="s">
        <v>40</v>
      </c>
      <c r="B13" s="1">
        <v>9385501</v>
      </c>
      <c r="C13" s="1">
        <v>1456126</v>
      </c>
      <c r="D13" s="5" t="s">
        <v>35</v>
      </c>
    </row>
    <row r="14" spans="1:4" ht="18" customHeight="1" x14ac:dyDescent="0.2">
      <c r="A14" s="9" t="s">
        <v>41</v>
      </c>
      <c r="B14" s="1">
        <v>15407284</v>
      </c>
      <c r="C14" s="1">
        <v>1903294</v>
      </c>
      <c r="D14" s="5" t="s">
        <v>35</v>
      </c>
    </row>
    <row r="15" spans="1:4" ht="18" customHeight="1" x14ac:dyDescent="0.2">
      <c r="A15" s="9" t="s">
        <v>42</v>
      </c>
      <c r="B15" s="1">
        <v>6132660</v>
      </c>
      <c r="C15" s="1">
        <v>481044</v>
      </c>
      <c r="D15" s="5" t="s">
        <v>35</v>
      </c>
    </row>
    <row r="16" spans="1:4" ht="18" customHeight="1" x14ac:dyDescent="0.2">
      <c r="A16" s="9" t="s">
        <v>43</v>
      </c>
      <c r="B16" s="1">
        <v>126025</v>
      </c>
      <c r="C16" s="1">
        <v>406632</v>
      </c>
      <c r="D16" s="5" t="s">
        <v>35</v>
      </c>
    </row>
    <row r="17" spans="1:4" ht="18" customHeight="1" x14ac:dyDescent="0.2">
      <c r="A17" s="9" t="s">
        <v>44</v>
      </c>
      <c r="B17" s="1">
        <v>110885019</v>
      </c>
      <c r="C17" s="1">
        <v>4168569.4</v>
      </c>
      <c r="D17" s="5" t="s">
        <v>35</v>
      </c>
    </row>
    <row r="18" spans="1:4" ht="18" customHeight="1" x14ac:dyDescent="0.2">
      <c r="A18" s="9" t="s">
        <v>45</v>
      </c>
      <c r="B18" s="1">
        <v>163041534</v>
      </c>
      <c r="C18" s="1">
        <v>22545682</v>
      </c>
      <c r="D18" s="5" t="s">
        <v>46</v>
      </c>
    </row>
    <row r="19" spans="1:4" ht="18" customHeight="1" x14ac:dyDescent="0.2">
      <c r="A19" s="9" t="s">
        <v>47</v>
      </c>
      <c r="B19" s="1">
        <v>1308676</v>
      </c>
      <c r="C19" s="1">
        <v>188449</v>
      </c>
      <c r="D19" s="5" t="s">
        <v>46</v>
      </c>
    </row>
    <row r="20" spans="1:4" ht="18" customHeight="1" x14ac:dyDescent="0.2">
      <c r="A20" s="9" t="s">
        <v>48</v>
      </c>
      <c r="B20" s="1">
        <v>655412</v>
      </c>
      <c r="C20" s="1">
        <v>0</v>
      </c>
      <c r="D20" s="5" t="s">
        <v>46</v>
      </c>
    </row>
    <row r="21" spans="1:4" ht="18" customHeight="1" x14ac:dyDescent="0.2">
      <c r="A21" s="9" t="s">
        <v>49</v>
      </c>
      <c r="B21" s="1">
        <v>7174250</v>
      </c>
      <c r="C21" s="1">
        <v>5632130</v>
      </c>
      <c r="D21" s="5" t="s">
        <v>50</v>
      </c>
    </row>
    <row r="22" spans="1:4" ht="18" customHeight="1" x14ac:dyDescent="0.2">
      <c r="A22" s="9" t="s">
        <v>44</v>
      </c>
      <c r="B22" s="1">
        <v>3923030</v>
      </c>
      <c r="C22" s="1">
        <v>0</v>
      </c>
      <c r="D22" s="5" t="s">
        <v>50</v>
      </c>
    </row>
    <row r="23" spans="1:4" ht="18" customHeight="1" x14ac:dyDescent="0.2">
      <c r="A23" s="9" t="s">
        <v>51</v>
      </c>
      <c r="B23" s="1">
        <v>0</v>
      </c>
      <c r="C23" s="1">
        <v>38239</v>
      </c>
      <c r="D23" s="5" t="s">
        <v>52</v>
      </c>
    </row>
    <row r="24" spans="1:4" ht="18" customHeight="1" x14ac:dyDescent="0.2">
      <c r="A24" s="9"/>
      <c r="B24" s="1"/>
      <c r="C24" s="1"/>
      <c r="D24" s="5"/>
    </row>
    <row r="25" spans="1:4" ht="18" customHeight="1" x14ac:dyDescent="0.2">
      <c r="A25" s="9"/>
      <c r="B25" s="1"/>
      <c r="C25" s="1"/>
      <c r="D25" s="5"/>
    </row>
    <row r="26" spans="1:4" ht="18" customHeight="1" x14ac:dyDescent="0.2">
      <c r="A26" s="9"/>
      <c r="B26" s="1"/>
      <c r="C26" s="1"/>
      <c r="D26" s="5"/>
    </row>
    <row r="27" spans="1:4" ht="18" customHeight="1" thickBot="1" x14ac:dyDescent="0.25">
      <c r="A27" s="12" t="s">
        <v>36</v>
      </c>
      <c r="B27" s="13">
        <f>SUM(B11:B26)</f>
        <v>518300209</v>
      </c>
      <c r="C27" s="13">
        <f>SUM(C11:C26)</f>
        <v>63756421.399999999</v>
      </c>
      <c r="D27" s="14"/>
    </row>
    <row r="28" spans="1:4" ht="18" customHeight="1" thickTop="1" x14ac:dyDescent="0.2">
      <c r="A28" s="5" t="s">
        <v>8</v>
      </c>
      <c r="B28" s="1">
        <f>B9+B27</f>
        <v>526536441</v>
      </c>
      <c r="C28" s="1">
        <f>C9+C27</f>
        <v>63756421.399999999</v>
      </c>
      <c r="D28" s="15"/>
    </row>
  </sheetData>
  <phoneticPr fontId="4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1DF4-CA12-4DCF-A34A-D9D6B1E0CCA4}">
  <dimension ref="A1:G32"/>
  <sheetViews>
    <sheetView workbookViewId="0">
      <selection activeCell="F7" sqref="F7"/>
    </sheetView>
  </sheetViews>
  <sheetFormatPr defaultColWidth="8.90625" defaultRowHeight="11" x14ac:dyDescent="0.2"/>
  <cols>
    <col min="1" max="1" width="38" style="8" bestFit="1" customWidth="1"/>
    <col min="2" max="3" width="19.90625" style="8" customWidth="1"/>
    <col min="4" max="4" width="14.08984375" style="16" bestFit="1" customWidth="1"/>
    <col min="5" max="6" width="8.90625" style="8"/>
    <col min="7" max="7" width="11.7265625" style="8" bestFit="1" customWidth="1"/>
    <col min="8" max="16384" width="8.90625" style="8"/>
  </cols>
  <sheetData>
    <row r="1" spans="1:7" ht="21" x14ac:dyDescent="0.3">
      <c r="A1" s="4" t="s">
        <v>53</v>
      </c>
    </row>
    <row r="2" spans="1:7" ht="13" x14ac:dyDescent="0.2">
      <c r="A2" s="6" t="s">
        <v>1</v>
      </c>
    </row>
    <row r="3" spans="1:7" ht="13" x14ac:dyDescent="0.2">
      <c r="A3" s="6" t="s">
        <v>27</v>
      </c>
    </row>
    <row r="4" spans="1:7" ht="13" x14ac:dyDescent="0.2">
      <c r="C4" s="7" t="s">
        <v>20</v>
      </c>
    </row>
    <row r="5" spans="1:7" ht="22.5" customHeight="1" x14ac:dyDescent="0.2">
      <c r="A5" s="2" t="s">
        <v>29</v>
      </c>
      <c r="B5" s="2" t="s">
        <v>30</v>
      </c>
      <c r="C5" s="2" t="s">
        <v>31</v>
      </c>
      <c r="D5" s="2" t="s">
        <v>32</v>
      </c>
    </row>
    <row r="6" spans="1:7" ht="18" customHeight="1" x14ac:dyDescent="0.2">
      <c r="A6" s="9" t="s">
        <v>33</v>
      </c>
      <c r="B6" s="1"/>
      <c r="C6" s="1"/>
      <c r="D6" s="17"/>
    </row>
    <row r="7" spans="1:7" ht="18" customHeight="1" x14ac:dyDescent="0.2">
      <c r="A7" s="9"/>
      <c r="B7" s="1"/>
      <c r="C7" s="1"/>
      <c r="D7" s="17"/>
    </row>
    <row r="8" spans="1:7" ht="18" customHeight="1" thickBot="1" x14ac:dyDescent="0.25">
      <c r="A8" s="12" t="s">
        <v>36</v>
      </c>
      <c r="B8" s="13"/>
      <c r="C8" s="13"/>
      <c r="D8" s="18"/>
    </row>
    <row r="9" spans="1:7" ht="18" customHeight="1" thickTop="1" x14ac:dyDescent="0.2">
      <c r="A9" s="9" t="s">
        <v>37</v>
      </c>
      <c r="B9" s="1"/>
      <c r="C9" s="1"/>
      <c r="D9" s="19"/>
    </row>
    <row r="10" spans="1:7" ht="18" customHeight="1" x14ac:dyDescent="0.2">
      <c r="A10" s="9" t="s">
        <v>38</v>
      </c>
      <c r="B10" s="1">
        <v>60519404</v>
      </c>
      <c r="C10" s="1">
        <v>517862</v>
      </c>
      <c r="D10" s="17" t="s">
        <v>35</v>
      </c>
      <c r="G10" s="20"/>
    </row>
    <row r="11" spans="1:7" ht="18" customHeight="1" x14ac:dyDescent="0.2">
      <c r="A11" s="9" t="s">
        <v>39</v>
      </c>
      <c r="B11" s="1">
        <v>57163609</v>
      </c>
      <c r="C11" s="1">
        <v>200226</v>
      </c>
      <c r="D11" s="17" t="s">
        <v>35</v>
      </c>
      <c r="G11" s="20"/>
    </row>
    <row r="12" spans="1:7" ht="18" customHeight="1" x14ac:dyDescent="0.2">
      <c r="A12" s="9" t="s">
        <v>40</v>
      </c>
      <c r="B12" s="1">
        <v>4642685</v>
      </c>
      <c r="C12" s="1">
        <v>24325</v>
      </c>
      <c r="D12" s="17" t="s">
        <v>35</v>
      </c>
      <c r="G12" s="20"/>
    </row>
    <row r="13" spans="1:7" ht="18" customHeight="1" x14ac:dyDescent="0.2">
      <c r="A13" s="9" t="s">
        <v>41</v>
      </c>
      <c r="B13" s="1">
        <v>10523151</v>
      </c>
      <c r="C13" s="1">
        <v>36873</v>
      </c>
      <c r="D13" s="17" t="s">
        <v>35</v>
      </c>
      <c r="G13" s="20"/>
    </row>
    <row r="14" spans="1:7" ht="18" customHeight="1" x14ac:dyDescent="0.2">
      <c r="A14" s="9" t="s">
        <v>42</v>
      </c>
      <c r="B14" s="1">
        <v>1099490</v>
      </c>
      <c r="C14" s="1">
        <v>0</v>
      </c>
      <c r="D14" s="17" t="s">
        <v>35</v>
      </c>
      <c r="G14" s="20"/>
    </row>
    <row r="15" spans="1:7" ht="18" customHeight="1" x14ac:dyDescent="0.2">
      <c r="A15" s="9" t="s">
        <v>54</v>
      </c>
      <c r="B15" s="1">
        <v>18310</v>
      </c>
      <c r="C15" s="1">
        <v>0</v>
      </c>
      <c r="D15" s="17" t="s">
        <v>35</v>
      </c>
    </row>
    <row r="16" spans="1:7" ht="18" customHeight="1" x14ac:dyDescent="0.2">
      <c r="A16" s="9" t="s">
        <v>55</v>
      </c>
      <c r="B16" s="1">
        <v>12078288</v>
      </c>
      <c r="C16" s="1">
        <v>0</v>
      </c>
      <c r="D16" s="17" t="s">
        <v>35</v>
      </c>
    </row>
    <row r="17" spans="1:4" ht="18" customHeight="1" x14ac:dyDescent="0.2">
      <c r="A17" s="9" t="s">
        <v>56</v>
      </c>
      <c r="B17" s="1">
        <v>0</v>
      </c>
      <c r="C17" s="1">
        <v>0</v>
      </c>
      <c r="D17" s="17" t="s">
        <v>57</v>
      </c>
    </row>
    <row r="18" spans="1:4" ht="18" customHeight="1" x14ac:dyDescent="0.2">
      <c r="A18" s="9" t="s">
        <v>45</v>
      </c>
      <c r="B18" s="1">
        <v>69388174</v>
      </c>
      <c r="C18" s="1">
        <v>108795</v>
      </c>
      <c r="D18" s="17" t="s">
        <v>46</v>
      </c>
    </row>
    <row r="19" spans="1:4" ht="18" customHeight="1" x14ac:dyDescent="0.2">
      <c r="A19" s="9" t="s">
        <v>47</v>
      </c>
      <c r="B19" s="1">
        <v>0</v>
      </c>
      <c r="C19" s="1">
        <v>0</v>
      </c>
      <c r="D19" s="17" t="s">
        <v>46</v>
      </c>
    </row>
    <row r="20" spans="1:4" ht="18" customHeight="1" x14ac:dyDescent="0.2">
      <c r="A20" s="9" t="s">
        <v>58</v>
      </c>
      <c r="B20" s="1">
        <v>0</v>
      </c>
      <c r="C20" s="1">
        <v>0</v>
      </c>
      <c r="D20" s="17" t="s">
        <v>46</v>
      </c>
    </row>
    <row r="21" spans="1:4" ht="18" customHeight="1" x14ac:dyDescent="0.2">
      <c r="A21" s="9" t="s">
        <v>59</v>
      </c>
      <c r="B21" s="1">
        <v>0</v>
      </c>
      <c r="C21" s="1">
        <v>0</v>
      </c>
      <c r="D21" s="17" t="s">
        <v>46</v>
      </c>
    </row>
    <row r="22" spans="1:4" ht="18" customHeight="1" x14ac:dyDescent="0.2">
      <c r="A22" s="9" t="s">
        <v>60</v>
      </c>
      <c r="B22" s="1">
        <v>8917550</v>
      </c>
      <c r="C22" s="1">
        <v>0</v>
      </c>
      <c r="D22" s="17" t="s">
        <v>50</v>
      </c>
    </row>
    <row r="23" spans="1:4" ht="18" customHeight="1" x14ac:dyDescent="0.2">
      <c r="A23" s="9" t="s">
        <v>61</v>
      </c>
      <c r="B23" s="1">
        <v>0</v>
      </c>
      <c r="C23" s="1">
        <v>0</v>
      </c>
      <c r="D23" s="17" t="s">
        <v>50</v>
      </c>
    </row>
    <row r="24" spans="1:4" ht="18" customHeight="1" x14ac:dyDescent="0.2">
      <c r="A24" s="9" t="s">
        <v>62</v>
      </c>
      <c r="B24" s="1">
        <v>98554</v>
      </c>
      <c r="C24" s="1">
        <v>61576</v>
      </c>
      <c r="D24" s="17" t="s">
        <v>63</v>
      </c>
    </row>
    <row r="25" spans="1:4" ht="18" customHeight="1" x14ac:dyDescent="0.2">
      <c r="A25" s="9" t="s">
        <v>64</v>
      </c>
      <c r="B25" s="1">
        <v>0</v>
      </c>
      <c r="C25" s="1">
        <v>0</v>
      </c>
      <c r="D25" s="17" t="s">
        <v>63</v>
      </c>
    </row>
    <row r="26" spans="1:4" ht="18" customHeight="1" x14ac:dyDescent="0.2">
      <c r="A26" s="9" t="s">
        <v>65</v>
      </c>
      <c r="B26" s="1">
        <v>64856049</v>
      </c>
      <c r="C26" s="1">
        <v>0</v>
      </c>
      <c r="D26" s="17" t="s">
        <v>66</v>
      </c>
    </row>
    <row r="27" spans="1:4" ht="18" customHeight="1" x14ac:dyDescent="0.2">
      <c r="A27" s="9" t="s">
        <v>67</v>
      </c>
      <c r="B27" s="1">
        <v>253487654</v>
      </c>
      <c r="C27" s="1">
        <v>4296008</v>
      </c>
      <c r="D27" s="17" t="s">
        <v>68</v>
      </c>
    </row>
    <row r="28" spans="1:4" ht="18" customHeight="1" x14ac:dyDescent="0.2">
      <c r="A28" s="9" t="s">
        <v>69</v>
      </c>
      <c r="B28" s="21">
        <v>133635916</v>
      </c>
      <c r="C28" s="21">
        <v>175064</v>
      </c>
      <c r="D28" s="17" t="s">
        <v>70</v>
      </c>
    </row>
    <row r="29" spans="1:4" ht="18" customHeight="1" x14ac:dyDescent="0.2">
      <c r="A29" s="9"/>
      <c r="B29" s="21"/>
      <c r="C29" s="21"/>
      <c r="D29" s="17"/>
    </row>
    <row r="30" spans="1:4" ht="18" customHeight="1" x14ac:dyDescent="0.2">
      <c r="A30" s="9"/>
      <c r="B30" s="1"/>
      <c r="C30" s="1"/>
      <c r="D30" s="17"/>
    </row>
    <row r="31" spans="1:4" ht="18" customHeight="1" thickBot="1" x14ac:dyDescent="0.25">
      <c r="A31" s="12" t="s">
        <v>36</v>
      </c>
      <c r="B31" s="13">
        <f>SUM(B10:B30)</f>
        <v>676428834</v>
      </c>
      <c r="C31" s="13">
        <f>SUM(C10:C30)</f>
        <v>5420729</v>
      </c>
      <c r="D31" s="18"/>
    </row>
    <row r="32" spans="1:4" ht="18" customHeight="1" thickTop="1" x14ac:dyDescent="0.2">
      <c r="A32" s="5" t="s">
        <v>8</v>
      </c>
      <c r="B32" s="1">
        <f>B31</f>
        <v>676428834</v>
      </c>
      <c r="C32" s="1">
        <f>C31</f>
        <v>5420729</v>
      </c>
      <c r="D32" s="19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基金の明細_全体会計</vt:lpstr>
      <vt:lpstr>長期延滞債権の明細(全体会計)</vt:lpstr>
      <vt:lpstr>未収金の明細(全体会計)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小澤卓実</dc:creator>
  <cp:lastModifiedBy>小澤卓実</cp:lastModifiedBy>
  <dcterms:created xsi:type="dcterms:W3CDTF">2024-03-21T07:04:01Z</dcterms:created>
  <dcterms:modified xsi:type="dcterms:W3CDTF">2024-03-28T02:19:40Z</dcterms:modified>
</cp:coreProperties>
</file>