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X:\01_市長部局\16_財政部\01_財政課\01_財政係\30_新公会計制度\R6年度（Ｒ５年度決算分）\HP公開用\"/>
    </mc:Choice>
  </mc:AlternateContent>
  <xr:revisionPtr revIDLastSave="0" documentId="8_{8DDCB2EB-AB13-4B46-9DE5-0C6511C0EA7B}" xr6:coauthVersionLast="47" xr6:coauthVersionMax="47" xr10:uidLastSave="{00000000-0000-0000-0000-000000000000}"/>
  <bookViews>
    <workbookView xWindow="-110" yWindow="-110" windowWidth="22780" windowHeight="14660" tabRatio="787" firstSheet="2" activeTab="7" xr2:uid="{B4A28CC0-285A-4679-9592-98970AC12460}"/>
  </bookViews>
  <sheets>
    <sheet name="引当金の明細" sheetId="1" r:id="rId1"/>
    <sheet name="基金の明細" sheetId="2" r:id="rId2"/>
    <sheet name="財源の明細 (R05）" sheetId="3" r:id="rId3"/>
    <sheet name="長期延滞債権の明細" sheetId="4" r:id="rId4"/>
    <sheet name="補助金等の明細 R05" sheetId="5" r:id="rId5"/>
    <sheet name="未収金の明細" sheetId="6" r:id="rId6"/>
    <sheet name="有形固定資産に係る行政目的別の明細" sheetId="7" r:id="rId7"/>
    <sheet name="有形固定資産の明細" sheetId="8" r:id="rId8"/>
  </sheets>
  <definedNames>
    <definedName name="_xlnm.Print_Area" localSheetId="4">'補助金等の明細 R05'!$A$1:$E$41</definedName>
    <definedName name="_xlnm.Print_Titles" localSheetId="6">有形固定資産に係る行政目的別の明細!$1:$5</definedName>
    <definedName name="_xlnm.Print_Titles" localSheetId="7">有形固定資産の明細!$1:$5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6" l="1"/>
  <c r="C26" i="6" s="1"/>
  <c r="B25" i="6"/>
  <c r="B26" i="6" s="1"/>
  <c r="D40" i="5" l="1"/>
  <c r="D10" i="5"/>
  <c r="D41" i="5" s="1"/>
  <c r="C21" i="4" l="1"/>
  <c r="C22" i="4" s="1"/>
  <c r="B21" i="4"/>
  <c r="B9" i="4"/>
  <c r="B22" i="4" s="1"/>
  <c r="E30" i="3" l="1"/>
  <c r="E29" i="3"/>
  <c r="E33" i="3" s="1"/>
  <c r="E34" i="3" s="1"/>
  <c r="E28" i="3"/>
  <c r="E6" i="3"/>
  <c r="E23" i="3" s="1"/>
  <c r="E35" i="3" s="1"/>
  <c r="E21" i="2" l="1"/>
  <c r="D21" i="2"/>
  <c r="C21" i="2"/>
  <c r="B21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1" i="2" s="1"/>
  <c r="E15" i="1" l="1"/>
  <c r="D15" i="1"/>
  <c r="C15" i="1"/>
  <c r="B15" i="1"/>
  <c r="F12" i="1"/>
  <c r="F11" i="1"/>
  <c r="F9" i="1"/>
  <c r="F7" i="1"/>
  <c r="F15" i="1" s="1"/>
</calcChain>
</file>

<file path=xl/sharedStrings.xml><?xml version="1.0" encoding="utf-8"?>
<sst xmlns="http://schemas.openxmlformats.org/spreadsheetml/2006/main" count="391" uniqueCount="175">
  <si>
    <t>引当金の明細</t>
  </si>
  <si>
    <t>自治体名：袋井市</t>
  </si>
  <si>
    <t>年度：令和５年度</t>
    <rPh sb="3" eb="5">
      <t>レイワ</t>
    </rPh>
    <phoneticPr fontId="2"/>
  </si>
  <si>
    <t>(単位：円)</t>
    <rPh sb="4" eb="5">
      <t>エン</t>
    </rPh>
    <phoneticPr fontId="2"/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</si>
  <si>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</si>
  <si>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</si>
  <si>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</si>
  <si>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</si>
  <si>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</si>
  <si>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</si>
  <si>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</si>
  <si>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一般会計　賞与等引当金</t>
    <rPh sb="0" eb="2">
      <t>イッパン</t>
    </rPh>
    <rPh sb="2" eb="4">
      <t>カイケイ</t>
    </rPh>
    <rPh sb="5" eb="7">
      <t>ショウヨ</t>
    </rPh>
    <rPh sb="7" eb="8">
      <t>トウ</t>
    </rPh>
    <rPh sb="8" eb="10">
      <t>ヒキアテ</t>
    </rPh>
    <rPh sb="10" eb="11">
      <t>キン</t>
    </rPh>
    <phoneticPr fontId="2"/>
  </si>
  <si>
    <t>一般会計　退職手当引当金</t>
    <rPh sb="0" eb="2">
      <t>イッパン</t>
    </rPh>
    <rPh sb="2" eb="4">
      <t>カイケイ</t>
    </rPh>
    <rPh sb="5" eb="7">
      <t>タイショク</t>
    </rPh>
    <rPh sb="7" eb="9">
      <t>テアテ</t>
    </rPh>
    <rPh sb="9" eb="11">
      <t>ヒキアテ</t>
    </rPh>
    <rPh sb="11" eb="12">
      <t>キン</t>
    </rPh>
    <phoneticPr fontId="2"/>
  </si>
  <si>
    <t>一般会計　徴収不能引当金（固定）</t>
    <rPh sb="0" eb="2">
      <t>イッパン</t>
    </rPh>
    <rPh sb="13" eb="15">
      <t>コテイ</t>
    </rPh>
    <phoneticPr fontId="2"/>
  </si>
  <si>
    <t>一般会計　徴収不能引当金（流動）</t>
    <rPh sb="0" eb="2">
      <t>イッパン</t>
    </rPh>
    <rPh sb="13" eb="15">
      <t>リュウドウ</t>
    </rPh>
    <phoneticPr fontId="2"/>
  </si>
  <si>
    <t>合計</t>
  </si>
  <si>
    <t>基金の明細</t>
  </si>
  <si>
    <t>一般会計等</t>
    <rPh sb="0" eb="5">
      <t>イッパンカイケイトウ</t>
    </rPh>
    <phoneticPr fontId="2"/>
  </si>
  <si>
    <t>種類</t>
  </si>
  <si>
    <t>現金預金</t>
  </si>
  <si>
    <t>有価証券</t>
  </si>
  <si>
    <t>土地</t>
  </si>
  <si>
    <t>合計_x000D_
(貸借対照表計上額)</t>
  </si>
  <si>
    <t>(参考)財産に関する
調書記載額(千円）</t>
    <rPh sb="17" eb="19">
      <t>センエン</t>
    </rPh>
    <phoneticPr fontId="2"/>
  </si>
  <si>
    <t>財政調整基金　</t>
    <rPh sb="0" eb="2">
      <t>ザイセイ</t>
    </rPh>
    <rPh sb="2" eb="4">
      <t>チョウセイ</t>
    </rPh>
    <rPh sb="4" eb="6">
      <t>キキン</t>
    </rPh>
    <phoneticPr fontId="1"/>
  </si>
  <si>
    <t>減債基金</t>
    <rPh sb="0" eb="2">
      <t>ゲンサイ</t>
    </rPh>
    <rPh sb="2" eb="4">
      <t>キキン</t>
    </rPh>
    <phoneticPr fontId="1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</si>
  <si>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4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</si>
  <si>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4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</si>
  <si>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</si>
  <si>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</si>
  <si>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ふるさと・水と土基金</t>
    <rPh sb="5" eb="6">
      <t>ミズ</t>
    </rPh>
    <rPh sb="7" eb="8">
      <t>ツチ</t>
    </rPh>
    <rPh sb="8" eb="10">
      <t>キキン</t>
    </rPh>
    <phoneticPr fontId="4"/>
  </si>
  <si>
    <t>文化振興基金</t>
    <rPh sb="0" eb="2">
      <t>ブンカ</t>
    </rPh>
    <rPh sb="2" eb="4">
      <t>シンコウ</t>
    </rPh>
    <rPh sb="4" eb="6">
      <t>キキン</t>
    </rPh>
    <phoneticPr fontId="4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</si>
  <si>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1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</si>
  <si>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1"/>
  </si>
  <si>
    <t>公共施設等適正管理基金</t>
    <rPh sb="0" eb="2">
      <t>コウキョウ</t>
    </rPh>
    <rPh sb="2" eb="4">
      <t>シセツ</t>
    </rPh>
    <rPh sb="4" eb="5">
      <t>トウ</t>
    </rPh>
    <rPh sb="5" eb="7">
      <t>テキセイ</t>
    </rPh>
    <rPh sb="7" eb="9">
      <t>カンリ</t>
    </rPh>
    <rPh sb="9" eb="11">
      <t>キキン</t>
    </rPh>
    <phoneticPr fontId="2"/>
  </si>
  <si>
    <t>経済変動対策貸付資金利子補給基金</t>
    <rPh sb="0" eb="4">
      <t>ケイザイヘンドウ</t>
    </rPh>
    <rPh sb="4" eb="6">
      <t>タイサク</t>
    </rPh>
    <rPh sb="6" eb="8">
      <t>カシツケ</t>
    </rPh>
    <rPh sb="8" eb="10">
      <t>シキン</t>
    </rPh>
    <rPh sb="10" eb="12">
      <t>リシ</t>
    </rPh>
    <rPh sb="12" eb="16">
      <t>ホキュウキキン</t>
    </rPh>
    <phoneticPr fontId="2"/>
  </si>
  <si>
    <t>森林環境譲与税基金</t>
    <rPh sb="0" eb="2">
      <t>シンリン</t>
    </rPh>
    <rPh sb="2" eb="4">
      <t>カンキョウ</t>
    </rPh>
    <rPh sb="4" eb="6">
      <t>ジョウヨ</t>
    </rPh>
    <rPh sb="6" eb="7">
      <t>ゼイ</t>
    </rPh>
    <rPh sb="7" eb="9">
      <t>キキン</t>
    </rPh>
    <phoneticPr fontId="4"/>
  </si>
  <si>
    <t>墓地事業基金</t>
    <rPh sb="0" eb="2">
      <t>ボチ</t>
    </rPh>
    <rPh sb="2" eb="4">
      <t>ジギョウ</t>
    </rPh>
    <rPh sb="4" eb="6">
      <t>キキン</t>
    </rPh>
    <phoneticPr fontId="2"/>
  </si>
  <si>
    <t>財源の明細</t>
  </si>
  <si>
    <t>会計</t>
  </si>
  <si>
    <t>財源の内容</t>
  </si>
  <si>
    <t>金額</t>
  </si>
  <si>
    <t>一般会計</t>
  </si>
  <si>
    <t>税収等</t>
  </si>
  <si>
    <t>市税</t>
    <rPh sb="0" eb="1">
      <t>シ</t>
    </rPh>
    <rPh sb="1" eb="2">
      <t>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</si>
  <si>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</si>
  <si>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</si>
  <si>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</si>
  <si>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2"/>
  </si>
  <si>
    <t>法人事業税交付金</t>
    <rPh sb="0" eb="5">
      <t>ホウジンジギョウゼイ</t>
    </rPh>
    <rPh sb="5" eb="8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</si>
  <si>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</si>
  <si>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</si>
  <si>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</si>
  <si>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</si>
  <si>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</si>
  <si>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</si>
  <si>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</si>
  <si>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</si>
  <si>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寄附金</t>
    <rPh sb="0" eb="3">
      <t>キフキン</t>
    </rPh>
    <phoneticPr fontId="2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</si>
  <si>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2"/>
  </si>
  <si>
    <t>小計</t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</si>
  <si>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</si>
  <si>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</si>
  <si>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</si>
  <si>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</si>
  <si>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</si>
  <si>
    <t>経常的_x000D_
補助金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</si>
  <si>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</si>
  <si>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</si>
  <si>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</si>
  <si>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</si>
  <si>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</si>
  <si>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2"/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</si>
  <si>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</si>
  <si>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</si>
  <si>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</si>
  <si>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</si>
  <si>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</si>
  <si>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</si>
  <si>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2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</si>
  <si>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2"/>
  </si>
  <si>
    <t>補助金等の明細</t>
  </si>
  <si>
    <t>名称</t>
  </si>
  <si>
    <t>相手先</t>
  </si>
  <si>
    <t>支出目的</t>
  </si>
  <si>
    <t>他団体への公共施設等整備補助金等_x000D_
(所有外資産分)</t>
  </si>
  <si>
    <t>県街路整備事業負担金</t>
    <rPh sb="0" eb="1">
      <t>ケン</t>
    </rPh>
    <rPh sb="1" eb="3">
      <t>ガイロ</t>
    </rPh>
    <rPh sb="3" eb="7">
      <t>セイビジギョウ</t>
    </rPh>
    <rPh sb="7" eb="10">
      <t>フタンキン</t>
    </rPh>
    <phoneticPr fontId="2"/>
  </si>
  <si>
    <t>土木</t>
    <rPh sb="0" eb="2">
      <t>ドボク</t>
    </rPh>
    <phoneticPr fontId="2"/>
  </si>
  <si>
    <t>県事業（土地区画整理費）</t>
    <rPh sb="0" eb="3">
      <t>ケンジギョウ</t>
    </rPh>
    <rPh sb="4" eb="8">
      <t>トチクカク</t>
    </rPh>
    <rPh sb="8" eb="10">
      <t>セイリ</t>
    </rPh>
    <rPh sb="10" eb="11">
      <t>ヒ</t>
    </rPh>
    <phoneticPr fontId="2"/>
  </si>
  <si>
    <t>袋井市森町広域行政組合消防負担金（運営含む）</t>
    <rPh sb="11" eb="13">
      <t>ショウボウ</t>
    </rPh>
    <rPh sb="13" eb="16">
      <t>フタンキン</t>
    </rPh>
    <rPh sb="17" eb="19">
      <t>ウンエイ</t>
    </rPh>
    <rPh sb="19" eb="20">
      <t>フク</t>
    </rPh>
    <phoneticPr fontId="2"/>
  </si>
  <si>
    <t>袋井市森町広域行政組合</t>
  </si>
  <si>
    <t>消防</t>
    <rPh sb="0" eb="2">
      <t>ショウボウ</t>
    </rPh>
    <phoneticPr fontId="2"/>
  </si>
  <si>
    <t>袋井市森町広域行政組合分担金（ごみ処理施設費分）</t>
  </si>
  <si>
    <t>環境衛生</t>
    <rPh sb="0" eb="2">
      <t>カンキョウ</t>
    </rPh>
    <rPh sb="2" eb="4">
      <t>エイセイ</t>
    </rPh>
    <phoneticPr fontId="2"/>
  </si>
  <si>
    <t>中東遠総合医療センター負担金</t>
  </si>
  <si>
    <t>中東遠総合医療センター</t>
  </si>
  <si>
    <t>保健衛生</t>
    <rPh sb="0" eb="2">
      <t>ホケン</t>
    </rPh>
    <rPh sb="2" eb="4">
      <t>エイセイ</t>
    </rPh>
    <phoneticPr fontId="2"/>
  </si>
  <si>
    <t>後期高齢者医療広域連合</t>
  </si>
  <si>
    <t>下水道事業会計負担金</t>
    <rPh sb="0" eb="3">
      <t>ゲスイドウ</t>
    </rPh>
    <rPh sb="3" eb="7">
      <t>ジギョウカイケイ</t>
    </rPh>
    <rPh sb="7" eb="10">
      <t>フタンキン</t>
    </rPh>
    <phoneticPr fontId="2"/>
  </si>
  <si>
    <t>下水道事業会計</t>
    <rPh sb="0" eb="3">
      <t>ゲスイドウ</t>
    </rPh>
    <rPh sb="3" eb="7">
      <t>ジギョウカイケイ</t>
    </rPh>
    <phoneticPr fontId="2"/>
  </si>
  <si>
    <t>袋井市土地区画整理事業補助金</t>
  </si>
  <si>
    <t>袋井市土地区画整理事業</t>
  </si>
  <si>
    <t>電力・ガス・食料品等価格高騰緊急支援給付金（追加臨時分）</t>
    <rPh sb="22" eb="24">
      <t>ツイカ</t>
    </rPh>
    <rPh sb="24" eb="27">
      <t>リンジブン</t>
    </rPh>
    <phoneticPr fontId="2"/>
  </si>
  <si>
    <t>各対象者</t>
    <rPh sb="0" eb="1">
      <t>カク</t>
    </rPh>
    <rPh sb="1" eb="3">
      <t>タイショウ</t>
    </rPh>
    <rPh sb="3" eb="4">
      <t>シャ</t>
    </rPh>
    <phoneticPr fontId="2"/>
  </si>
  <si>
    <t>民生</t>
    <phoneticPr fontId="2"/>
  </si>
  <si>
    <t>電力・ガス・食料品等価格高騰緊急支援給付金</t>
    <phoneticPr fontId="2"/>
  </si>
  <si>
    <t>袋井市病院事業運営費補助金</t>
  </si>
  <si>
    <t>袋井市病院</t>
  </si>
  <si>
    <t>袋井市森町広域行政組合分担金（し尿処理施設費分）</t>
  </si>
  <si>
    <t>袋井市工場立地奨励補助金</t>
  </si>
  <si>
    <t>対象企業</t>
    <rPh sb="0" eb="4">
      <t>タイショウキギョウ</t>
    </rPh>
    <phoneticPr fontId="2"/>
  </si>
  <si>
    <t>商工</t>
  </si>
  <si>
    <t>中遠広域事務組合分担金</t>
  </si>
  <si>
    <t>中遠広域事務組合</t>
  </si>
  <si>
    <t>合併処理浄化槽設置補助事業費補助金</t>
  </si>
  <si>
    <t>各対象者</t>
    <rPh sb="0" eb="1">
      <t>カク</t>
    </rPh>
    <rPh sb="1" eb="4">
      <t>タイショウシャ</t>
    </rPh>
    <phoneticPr fontId="2"/>
  </si>
  <si>
    <t>多面的機能支払交付金</t>
  </si>
  <si>
    <t>各対象者</t>
    <rPh sb="0" eb="4">
      <t>カクタイショウシャ</t>
    </rPh>
    <phoneticPr fontId="2"/>
  </si>
  <si>
    <t>農林</t>
    <rPh sb="0" eb="2">
      <t>ノウリン</t>
    </rPh>
    <phoneticPr fontId="2"/>
  </si>
  <si>
    <t>袋井市浄化槽維持管理費補助金</t>
  </si>
  <si>
    <t>低所得の子育て世帯に対する子育て世帯生活支援特別給付金（ひとり親世帯以外分）</t>
  </si>
  <si>
    <t>下水道事業会計補助金</t>
    <rPh sb="0" eb="3">
      <t>ゲスイドウ</t>
    </rPh>
    <rPh sb="3" eb="7">
      <t>ジギョウカイケイ</t>
    </rPh>
    <rPh sb="7" eb="10">
      <t>ホジョキン</t>
    </rPh>
    <phoneticPr fontId="2"/>
  </si>
  <si>
    <t>袋井市社会福祉協議会活動費補助金</t>
  </si>
  <si>
    <t>袋井市社会福祉協議会</t>
  </si>
  <si>
    <t>民生</t>
  </si>
  <si>
    <t>出産・子育て応援給付金</t>
  </si>
  <si>
    <t>袋井市省エネ家電買替え補助金</t>
  </si>
  <si>
    <t>商工</t>
    <phoneticPr fontId="2"/>
  </si>
  <si>
    <t>袋井市貨物自動車運送事業者等燃油価格高騰対策支援金</t>
  </si>
  <si>
    <t>袋井市生活バス路線維持補助金</t>
  </si>
  <si>
    <t>各対象</t>
    <rPh sb="0" eb="3">
      <t>カクタイショウ</t>
    </rPh>
    <phoneticPr fontId="2"/>
  </si>
  <si>
    <t>総務</t>
  </si>
  <si>
    <t>中東遠看護専門学校組合</t>
  </si>
  <si>
    <t>乳幼児保育推進事業費補助金（市内保育所）</t>
    <rPh sb="14" eb="16">
      <t>シナイ</t>
    </rPh>
    <rPh sb="16" eb="19">
      <t>ホイクショ</t>
    </rPh>
    <phoneticPr fontId="2"/>
  </si>
  <si>
    <t>保育所等</t>
    <rPh sb="0" eb="2">
      <t>ホイク</t>
    </rPh>
    <rPh sb="2" eb="3">
      <t>ショ</t>
    </rPh>
    <rPh sb="3" eb="4">
      <t>トウ</t>
    </rPh>
    <phoneticPr fontId="2"/>
  </si>
  <si>
    <t>予防接種健康被害医療費・医療手当給付</t>
  </si>
  <si>
    <t>磐田用水東部土地改良区負担金</t>
    <rPh sb="0" eb="2">
      <t>イワタ</t>
    </rPh>
    <rPh sb="2" eb="4">
      <t>ヨウスイ</t>
    </rPh>
    <rPh sb="4" eb="6">
      <t>トウブ</t>
    </rPh>
    <rPh sb="6" eb="10">
      <t>トチカイリョウ</t>
    </rPh>
    <rPh sb="10" eb="11">
      <t>ク</t>
    </rPh>
    <rPh sb="11" eb="14">
      <t>フタンキン</t>
    </rPh>
    <phoneticPr fontId="2"/>
  </si>
  <si>
    <t>改良区</t>
    <rPh sb="0" eb="3">
      <t>カイリョウク</t>
    </rPh>
    <phoneticPr fontId="2"/>
  </si>
  <si>
    <t>乳幼児保育推進事業費補助金（市内こども園）</t>
    <rPh sb="14" eb="16">
      <t>シナイ</t>
    </rPh>
    <rPh sb="19" eb="20">
      <t>エン</t>
    </rPh>
    <phoneticPr fontId="2"/>
  </si>
  <si>
    <t>各こども園</t>
    <rPh sb="0" eb="1">
      <t>カク</t>
    </rPh>
    <rPh sb="4" eb="5">
      <t>エン</t>
    </rPh>
    <phoneticPr fontId="2"/>
  </si>
  <si>
    <t>その他</t>
    <rPh sb="2" eb="3">
      <t>タ</t>
    </rPh>
    <phoneticPr fontId="2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</si>
  <si>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</si>
  <si>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2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</si>
  <si>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2"/>
  </si>
  <si>
    <t>有形固定資産に係る行政目的別の明細</t>
  </si>
  <si>
    <t>年度：令和5年度</t>
  </si>
  <si>
    <t>会計：一般会計等</t>
  </si>
  <si>
    <t>（単位：円）</t>
  </si>
  <si>
    <t>生活インフラ・_x000D_
国土保全</t>
  </si>
  <si>
    <t>教育</t>
  </si>
  <si>
    <t>福祉</t>
  </si>
  <si>
    <t>環境衛生</t>
  </si>
  <si>
    <t>産業振興</t>
  </si>
  <si>
    <t>消防</t>
  </si>
  <si>
    <t>事業用資産</t>
  </si>
  <si>
    <t>　土地</t>
  </si>
  <si>
    <t>　立木竹</t>
  </si>
  <si>
    <t>-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</si>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</sst>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b/>
      <sz val="18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sz val="11"/>
      <color theme="3"/>
      <name val="游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/>
    </xf>
    <xf numFmtId="3" fontId="3" fillId="0" borderId="3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left" vertical="center" wrapText="1"/>
    </xf>
    <xf numFmtId="3" fontId="3" fillId="0" borderId="9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6" fillId="0" borderId="0" xfId="0" applyNumberFormat="1" applyFont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left" vertical="center"/>
    </xf>
    <xf numFmtId="3" fontId="6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6073-3A96-4C71-B112-6BC1898BE1A4}">
  <dimension ref="A1:G15"/>
  <sheetViews>
    <sheetView workbookViewId="0">
      <selection activeCell="C8" sqref="C8"/>
    </sheetView>
  </sheetViews>
  <sheetFormatPr defaultColWidth="8.1640625" defaultRowHeight="15" x14ac:dyDescent="0.45"/>
  <cols>
    <col min="1" max="1" width="27.5" style="2" bestFit="1" customWidth="1"/>
    <col min="2" max="6" width="19.1640625" style="2" customWidth="1"/>
    <col min="7" max="7" width="10.33203125" style="2" bestFit="1" customWidth="1"/>
    <col min="8" max="8" width="8.9140625" style="2" bestFit="1" customWidth="1"/>
    <col min="9" max="16384" width="8.1640625" style="2"/>
  </cols>
  <sheetData>
    <row r="1" spans="1:7" ht="29" x14ac:dyDescent="0.85">
      <c r="A1" s="1" t="s">
        <v>0</v>
      </c>
    </row>
    <row r="2" spans="1:7" ht="18" x14ac:dyDescent="0.55000000000000004">
      <c r="A2" s="3" t="s">
        <v>1</v>
      </c>
    </row>
    <row r="3" spans="1:7" ht="18" x14ac:dyDescent="0.55000000000000004">
      <c r="A3" s="3" t="s">
        <v>2</v>
      </c>
    </row>
    <row r="4" spans="1:7" ht="18" x14ac:dyDescent="0.55000000000000004">
      <c r="F4" s="4" t="s">
        <v>3</v>
      </c>
    </row>
    <row r="5" spans="1:7" ht="22.5" customHeight="1" x14ac:dyDescent="0.45">
      <c r="A5" s="5" t="s">
        <v>4</v>
      </c>
      <c r="B5" s="5" t="s">
        <v>5</v>
      </c>
      <c r="C5" s="5" t="s">
        <v>6</v>
      </c>
      <c r="D5" s="5" t="s">
        <v>7</v>
      </c>
      <c r="E5" s="5"/>
      <c r="F5" s="5" t="s">
        <v>8</v>
      </c>
    </row>
    <row r="6" spans="1:7" ht="22.5" customHeight="1" x14ac:dyDescent="0.45">
      <c r="A6" s="5"/>
      <c r="B6" s="5"/>
      <c r="C6" s="5"/>
      <c r="D6" s="6" t="s">
        <v>9</v>
      </c>
      <c r="E6" s="6" t="s">
        <v>10</v>
      </c>
      <c r="F6" s="5"/>
    </row>
    <row r="7" spans="1:7" ht="18" customHeight="1" x14ac:dyDescent="0.45">
      <c r="A7" s="7" t="s">
        <v>11</v>
      </c>
      <c r="B7" s="8">
        <v>340836511</v>
      </c>
      <c r="C7" s="8">
        <v>366513257</v>
      </c>
      <c r="D7" s="8">
        <v>340836511</v>
      </c>
      <c r="E7" s="8"/>
      <c r="F7" s="8">
        <f>B7+C7-D7-E7</f>
        <v>366513257</v>
      </c>
    </row>
    <row r="8" spans="1:7" ht="18" customHeight="1" x14ac:dyDescent="0.45">
      <c r="A8" s="7"/>
      <c r="B8" s="8"/>
      <c r="C8" s="8"/>
      <c r="D8" s="8"/>
      <c r="E8" s="8"/>
      <c r="F8" s="8"/>
    </row>
    <row r="9" spans="1:7" ht="18" customHeight="1" x14ac:dyDescent="0.45">
      <c r="A9" s="9" t="s">
        <v>12</v>
      </c>
      <c r="B9" s="10">
        <v>3588525000</v>
      </c>
      <c r="C9" s="10">
        <v>321182000</v>
      </c>
      <c r="D9" s="10">
        <v>125763000</v>
      </c>
      <c r="E9" s="10"/>
      <c r="F9" s="10">
        <f t="shared" ref="F9:F12" si="0">B9+C9-D9-E9</f>
        <v>3783944000</v>
      </c>
    </row>
    <row r="10" spans="1:7" ht="18" customHeight="1" x14ac:dyDescent="0.45">
      <c r="A10" s="11"/>
      <c r="B10" s="12"/>
      <c r="C10" s="12"/>
      <c r="D10" s="12"/>
      <c r="E10" s="12"/>
      <c r="F10" s="12"/>
    </row>
    <row r="11" spans="1:7" ht="18" customHeight="1" x14ac:dyDescent="0.45">
      <c r="A11" s="7" t="s">
        <v>13</v>
      </c>
      <c r="B11" s="8">
        <v>35351921</v>
      </c>
      <c r="C11" s="8">
        <v>34683305</v>
      </c>
      <c r="D11" s="8">
        <v>35351921</v>
      </c>
      <c r="E11" s="8"/>
      <c r="F11" s="8">
        <f t="shared" si="0"/>
        <v>34683305</v>
      </c>
      <c r="G11" s="13"/>
    </row>
    <row r="12" spans="1:7" ht="18" customHeight="1" x14ac:dyDescent="0.45">
      <c r="A12" s="7" t="s">
        <v>14</v>
      </c>
      <c r="B12" s="8">
        <v>779286</v>
      </c>
      <c r="C12" s="8">
        <v>735305</v>
      </c>
      <c r="D12" s="8">
        <v>779286</v>
      </c>
      <c r="E12" s="8"/>
      <c r="F12" s="8">
        <f t="shared" si="0"/>
        <v>735305</v>
      </c>
    </row>
    <row r="13" spans="1:7" ht="18" customHeight="1" x14ac:dyDescent="0.45">
      <c r="A13" s="14"/>
      <c r="B13" s="15"/>
      <c r="C13" s="15"/>
      <c r="D13" s="15"/>
      <c r="E13" s="15"/>
      <c r="F13" s="15"/>
    </row>
    <row r="14" spans="1:7" ht="18" customHeight="1" x14ac:dyDescent="0.45">
      <c r="A14" s="16"/>
      <c r="B14" s="17"/>
      <c r="C14" s="17"/>
      <c r="D14" s="17"/>
      <c r="E14" s="17"/>
      <c r="F14" s="17"/>
    </row>
    <row r="15" spans="1:7" ht="18" customHeight="1" x14ac:dyDescent="0.45">
      <c r="A15" s="18" t="s">
        <v>15</v>
      </c>
      <c r="B15" s="10">
        <f>SUM(B7:B14)</f>
        <v>3965492718</v>
      </c>
      <c r="C15" s="10">
        <f t="shared" ref="C15:F15" si="1">SUM(C7:C14)</f>
        <v>723113867</v>
      </c>
      <c r="D15" s="10">
        <f t="shared" si="1"/>
        <v>502730718</v>
      </c>
      <c r="E15" s="10">
        <f t="shared" si="1"/>
        <v>0</v>
      </c>
      <c r="F15" s="10">
        <f t="shared" si="1"/>
        <v>4185875867</v>
      </c>
    </row>
  </sheetData>
  <mergeCells count="5">
    <mergeCell ref="A5:A6"/>
    <mergeCell ref="B5:B6"/>
    <mergeCell ref="C5:C6"/>
    <mergeCell ref="D5:E5"/>
    <mergeCell ref="F5:F6"/>
  </mergeCells>
  <phoneticPr fontId="2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E3B8-B421-4608-9253-F0AAFA7ABE4B}">
  <sheetPr>
    <pageSetUpPr fitToPage="1"/>
  </sheetPr>
  <dimension ref="A1:G21"/>
  <sheetViews>
    <sheetView topLeftCell="A3" workbookViewId="0">
      <selection activeCell="G6" sqref="G6:G19"/>
    </sheetView>
  </sheetViews>
  <sheetFormatPr defaultColWidth="8.1640625" defaultRowHeight="15" x14ac:dyDescent="0.45"/>
  <cols>
    <col min="1" max="1" width="24.5" style="2" bestFit="1" customWidth="1"/>
    <col min="2" max="7" width="18.25" style="2" customWidth="1"/>
    <col min="8" max="16384" width="8.1640625" style="2"/>
  </cols>
  <sheetData>
    <row r="1" spans="1:7" ht="29" x14ac:dyDescent="0.85">
      <c r="A1" s="1" t="s">
        <v>16</v>
      </c>
    </row>
    <row r="2" spans="1:7" ht="18" x14ac:dyDescent="0.55000000000000004">
      <c r="A2" s="3" t="s">
        <v>1</v>
      </c>
      <c r="G2" s="19" t="s">
        <v>17</v>
      </c>
    </row>
    <row r="3" spans="1:7" ht="18" x14ac:dyDescent="0.55000000000000004">
      <c r="A3" s="3" t="s">
        <v>2</v>
      </c>
    </row>
    <row r="4" spans="1:7" ht="18" x14ac:dyDescent="0.55000000000000004">
      <c r="F4" s="4" t="s">
        <v>3</v>
      </c>
      <c r="G4" s="4"/>
    </row>
    <row r="5" spans="1:7" ht="22.5" customHeight="1" x14ac:dyDescent="0.45">
      <c r="A5" s="6" t="s">
        <v>18</v>
      </c>
      <c r="B5" s="6" t="s">
        <v>19</v>
      </c>
      <c r="C5" s="6" t="s">
        <v>20</v>
      </c>
      <c r="D5" s="6" t="s">
        <v>21</v>
      </c>
      <c r="E5" s="6" t="s">
        <v>10</v>
      </c>
      <c r="F5" s="20" t="s">
        <v>22</v>
      </c>
      <c r="G5" s="20" t="s">
        <v>23</v>
      </c>
    </row>
    <row r="6" spans="1:7" ht="18" customHeight="1" x14ac:dyDescent="0.45">
      <c r="A6" s="9" t="s">
        <v>24</v>
      </c>
      <c r="B6" s="10">
        <v>2185873299</v>
      </c>
      <c r="C6" s="10"/>
      <c r="D6" s="10"/>
      <c r="E6" s="10"/>
      <c r="F6" s="10">
        <f>SUM(B6:E6)</f>
        <v>2185873299</v>
      </c>
      <c r="G6" s="10">
        <v>2683877</v>
      </c>
    </row>
    <row r="7" spans="1:7" ht="18" customHeight="1" x14ac:dyDescent="0.45">
      <c r="A7" s="9" t="s">
        <v>25</v>
      </c>
      <c r="B7" s="10">
        <v>630342903</v>
      </c>
      <c r="C7" s="10"/>
      <c r="D7" s="10"/>
      <c r="E7" s="10"/>
      <c r="F7" s="10">
        <f t="shared" ref="F7:F19" si="0">SUM(B7:E7)</f>
        <v>630342903</v>
      </c>
      <c r="G7" s="10">
        <v>630343</v>
      </c>
    </row>
    <row r="8" spans="1:7" ht="18" customHeight="1" x14ac:dyDescent="0.45">
      <c r="A8" s="9" t="s">
        <v>26</v>
      </c>
      <c r="B8" s="10">
        <v>524037823</v>
      </c>
      <c r="C8" s="10"/>
      <c r="D8" s="10"/>
      <c r="E8" s="10"/>
      <c r="F8" s="10">
        <f t="shared" si="0"/>
        <v>524037823</v>
      </c>
      <c r="G8" s="10">
        <v>524037</v>
      </c>
    </row>
    <row r="9" spans="1:7" ht="18" customHeight="1" x14ac:dyDescent="0.45">
      <c r="A9" s="9" t="s">
        <v>27</v>
      </c>
      <c r="B9" s="10">
        <v>250838628</v>
      </c>
      <c r="C9" s="10"/>
      <c r="D9" s="10"/>
      <c r="E9" s="10"/>
      <c r="F9" s="10">
        <f t="shared" si="0"/>
        <v>250838628</v>
      </c>
      <c r="G9" s="10">
        <v>250839</v>
      </c>
    </row>
    <row r="10" spans="1:7" ht="18" customHeight="1" x14ac:dyDescent="0.45">
      <c r="A10" s="9" t="s">
        <v>28</v>
      </c>
      <c r="B10" s="10">
        <v>38131863</v>
      </c>
      <c r="C10" s="10"/>
      <c r="D10" s="10"/>
      <c r="E10" s="10"/>
      <c r="F10" s="10">
        <f t="shared" si="0"/>
        <v>38131863</v>
      </c>
      <c r="G10" s="10">
        <v>38132</v>
      </c>
    </row>
    <row r="11" spans="1:7" ht="18" customHeight="1" x14ac:dyDescent="0.45">
      <c r="A11" s="9" t="s">
        <v>29</v>
      </c>
      <c r="B11" s="10">
        <v>41845943</v>
      </c>
      <c r="C11" s="10"/>
      <c r="D11" s="10"/>
      <c r="E11" s="10"/>
      <c r="F11" s="10">
        <f t="shared" si="0"/>
        <v>41845943</v>
      </c>
      <c r="G11" s="10">
        <v>41846</v>
      </c>
    </row>
    <row r="12" spans="1:7" ht="18" customHeight="1" x14ac:dyDescent="0.45">
      <c r="A12" s="9" t="s">
        <v>30</v>
      </c>
      <c r="B12" s="10">
        <v>0</v>
      </c>
      <c r="C12" s="10"/>
      <c r="D12" s="10"/>
      <c r="E12" s="10"/>
      <c r="F12" s="10">
        <f t="shared" si="0"/>
        <v>0</v>
      </c>
      <c r="G12" s="10">
        <v>0</v>
      </c>
    </row>
    <row r="13" spans="1:7" ht="18" customHeight="1" x14ac:dyDescent="0.45">
      <c r="A13" s="9" t="s">
        <v>31</v>
      </c>
      <c r="B13" s="10">
        <v>1072532821</v>
      </c>
      <c r="C13" s="10"/>
      <c r="D13" s="10"/>
      <c r="E13" s="10"/>
      <c r="F13" s="10">
        <f t="shared" si="0"/>
        <v>1072532821</v>
      </c>
      <c r="G13" s="10">
        <v>1072533</v>
      </c>
    </row>
    <row r="14" spans="1:7" ht="18" customHeight="1" x14ac:dyDescent="0.45">
      <c r="A14" s="9" t="s">
        <v>32</v>
      </c>
      <c r="B14" s="10">
        <v>50299048</v>
      </c>
      <c r="C14" s="10"/>
      <c r="D14" s="10"/>
      <c r="E14" s="10"/>
      <c r="F14" s="10">
        <f t="shared" si="0"/>
        <v>50299048</v>
      </c>
      <c r="G14" s="10">
        <v>50299</v>
      </c>
    </row>
    <row r="15" spans="1:7" ht="18" customHeight="1" x14ac:dyDescent="0.45">
      <c r="A15" s="9" t="s">
        <v>33</v>
      </c>
      <c r="B15" s="10">
        <v>88600648</v>
      </c>
      <c r="C15" s="10"/>
      <c r="D15" s="10"/>
      <c r="E15" s="10"/>
      <c r="F15" s="10">
        <f t="shared" si="0"/>
        <v>88600648</v>
      </c>
      <c r="G15" s="10">
        <v>88601</v>
      </c>
    </row>
    <row r="16" spans="1:7" ht="18" customHeight="1" x14ac:dyDescent="0.45">
      <c r="A16" s="9" t="s">
        <v>34</v>
      </c>
      <c r="B16" s="10">
        <v>945223459</v>
      </c>
      <c r="C16" s="10"/>
      <c r="D16" s="10"/>
      <c r="E16" s="10"/>
      <c r="F16" s="10">
        <f t="shared" si="0"/>
        <v>945223459</v>
      </c>
      <c r="G16" s="10">
        <v>945233</v>
      </c>
    </row>
    <row r="17" spans="1:7" ht="18" customHeight="1" x14ac:dyDescent="0.45">
      <c r="A17" s="9" t="s">
        <v>35</v>
      </c>
      <c r="B17" s="10">
        <v>0</v>
      </c>
      <c r="C17" s="10"/>
      <c r="D17" s="10"/>
      <c r="E17" s="10"/>
      <c r="F17" s="10">
        <f t="shared" si="0"/>
        <v>0</v>
      </c>
      <c r="G17" s="10">
        <v>0</v>
      </c>
    </row>
    <row r="18" spans="1:7" ht="18" customHeight="1" x14ac:dyDescent="0.45">
      <c r="A18" s="9" t="s">
        <v>36</v>
      </c>
      <c r="B18" s="10">
        <v>2578900</v>
      </c>
      <c r="C18" s="10"/>
      <c r="D18" s="10"/>
      <c r="E18" s="10"/>
      <c r="F18" s="10">
        <f t="shared" si="0"/>
        <v>2578900</v>
      </c>
      <c r="G18" s="10">
        <v>2579</v>
      </c>
    </row>
    <row r="19" spans="1:7" ht="18" customHeight="1" x14ac:dyDescent="0.45">
      <c r="A19" s="9" t="s">
        <v>37</v>
      </c>
      <c r="B19" s="10">
        <v>79687133</v>
      </c>
      <c r="C19" s="10"/>
      <c r="D19" s="10"/>
      <c r="E19" s="10"/>
      <c r="F19" s="10">
        <f t="shared" si="0"/>
        <v>79687133</v>
      </c>
      <c r="G19" s="10">
        <v>79687</v>
      </c>
    </row>
    <row r="20" spans="1:7" ht="18" customHeight="1" x14ac:dyDescent="0.45">
      <c r="A20" s="9"/>
      <c r="B20" s="10"/>
      <c r="C20" s="10"/>
      <c r="D20" s="10"/>
      <c r="E20" s="10"/>
      <c r="F20" s="10"/>
      <c r="G20" s="10"/>
    </row>
    <row r="21" spans="1:7" x14ac:dyDescent="0.45">
      <c r="A21" s="18" t="s">
        <v>15</v>
      </c>
      <c r="B21" s="10">
        <f>SUM(B6:B20)</f>
        <v>5909992468</v>
      </c>
      <c r="C21" s="10">
        <f>SUM(C6:C20)</f>
        <v>0</v>
      </c>
      <c r="D21" s="10">
        <f>SUM(D6:D20)</f>
        <v>0</v>
      </c>
      <c r="E21" s="10">
        <f>SUM(E6:E20)</f>
        <v>0</v>
      </c>
      <c r="F21" s="10">
        <f>SUM(F6:F20)</f>
        <v>5909992468</v>
      </c>
      <c r="G21" s="10"/>
    </row>
  </sheetData>
  <phoneticPr fontId="2"/>
  <pageMargins left="0.39370078740157483" right="0.39370078740157483" top="0.78740157480314965" bottom="0.39370078740157483" header="0.19685039370078741" footer="0.19685039370078741"/>
  <pageSetup paperSize="9" scale="97" fitToHeight="0" orientation="landscape"/>
  <headerFoot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C6BB-CF7E-4E68-B615-CA93F1CDE761}">
  <sheetPr>
    <pageSetUpPr fitToPage="1"/>
  </sheetPr>
  <dimension ref="A1:E35"/>
  <sheetViews>
    <sheetView workbookViewId="0">
      <selection activeCell="C15" sqref="C15:D15"/>
    </sheetView>
  </sheetViews>
  <sheetFormatPr defaultColWidth="8.1640625" defaultRowHeight="15" x14ac:dyDescent="0.45"/>
  <cols>
    <col min="1" max="1" width="26.5" style="2" customWidth="1"/>
    <col min="2" max="3" width="22.83203125" style="2" customWidth="1"/>
    <col min="4" max="4" width="26.5" style="2" customWidth="1"/>
    <col min="5" max="5" width="22.83203125" style="2" customWidth="1"/>
    <col min="6" max="16384" width="8.1640625" style="2"/>
  </cols>
  <sheetData>
    <row r="1" spans="1:5" ht="29" x14ac:dyDescent="0.85">
      <c r="A1" s="1" t="s">
        <v>38</v>
      </c>
    </row>
    <row r="2" spans="1:5" ht="18" x14ac:dyDescent="0.55000000000000004">
      <c r="A2" s="3" t="s">
        <v>1</v>
      </c>
    </row>
    <row r="3" spans="1:5" ht="18" x14ac:dyDescent="0.55000000000000004">
      <c r="A3" s="3" t="s">
        <v>2</v>
      </c>
    </row>
    <row r="4" spans="1:5" ht="18" x14ac:dyDescent="0.55000000000000004">
      <c r="E4" s="4" t="s">
        <v>3</v>
      </c>
    </row>
    <row r="5" spans="1:5" ht="22.5" customHeight="1" x14ac:dyDescent="0.45">
      <c r="A5" s="6" t="s">
        <v>39</v>
      </c>
      <c r="B5" s="6" t="s">
        <v>4</v>
      </c>
      <c r="C5" s="5" t="s">
        <v>40</v>
      </c>
      <c r="D5" s="5"/>
      <c r="E5" s="6" t="s">
        <v>41</v>
      </c>
    </row>
    <row r="6" spans="1:5" ht="18" customHeight="1" x14ac:dyDescent="0.45">
      <c r="A6" s="21" t="s">
        <v>42</v>
      </c>
      <c r="B6" s="21" t="s">
        <v>43</v>
      </c>
      <c r="C6" s="22" t="s">
        <v>44</v>
      </c>
      <c r="D6" s="23"/>
      <c r="E6" s="10">
        <f>15691996113-329003395+291289015</f>
        <v>15654281733</v>
      </c>
    </row>
    <row r="7" spans="1:5" ht="18" customHeight="1" x14ac:dyDescent="0.45">
      <c r="A7" s="21"/>
      <c r="B7" s="21"/>
      <c r="C7" s="22" t="s">
        <v>45</v>
      </c>
      <c r="D7" s="23"/>
      <c r="E7" s="10">
        <v>401553000</v>
      </c>
    </row>
    <row r="8" spans="1:5" ht="18" customHeight="1" x14ac:dyDescent="0.45">
      <c r="A8" s="21"/>
      <c r="B8" s="21"/>
      <c r="C8" s="22" t="s">
        <v>46</v>
      </c>
      <c r="D8" s="23"/>
      <c r="E8" s="10">
        <v>5330000</v>
      </c>
    </row>
    <row r="9" spans="1:5" ht="18" customHeight="1" x14ac:dyDescent="0.45">
      <c r="A9" s="21"/>
      <c r="B9" s="21"/>
      <c r="C9" s="22" t="s">
        <v>47</v>
      </c>
      <c r="D9" s="23"/>
      <c r="E9" s="10">
        <v>82534000</v>
      </c>
    </row>
    <row r="10" spans="1:5" ht="18" customHeight="1" x14ac:dyDescent="0.45">
      <c r="A10" s="21"/>
      <c r="B10" s="21"/>
      <c r="C10" s="22" t="s">
        <v>48</v>
      </c>
      <c r="D10" s="23"/>
      <c r="E10" s="10">
        <v>133524000</v>
      </c>
    </row>
    <row r="11" spans="1:5" ht="18" customHeight="1" x14ac:dyDescent="0.45">
      <c r="A11" s="21"/>
      <c r="B11" s="21"/>
      <c r="C11" s="24" t="s">
        <v>49</v>
      </c>
      <c r="D11" s="25"/>
      <c r="E11" s="10">
        <v>236222000</v>
      </c>
    </row>
    <row r="12" spans="1:5" ht="18" customHeight="1" x14ac:dyDescent="0.45">
      <c r="A12" s="21"/>
      <c r="B12" s="21"/>
      <c r="C12" s="22" t="s">
        <v>50</v>
      </c>
      <c r="D12" s="23"/>
      <c r="E12" s="10">
        <v>2241736000</v>
      </c>
    </row>
    <row r="13" spans="1:5" ht="18" customHeight="1" x14ac:dyDescent="0.45">
      <c r="A13" s="21"/>
      <c r="B13" s="21"/>
      <c r="C13" s="22" t="s">
        <v>51</v>
      </c>
      <c r="D13" s="23"/>
      <c r="E13" s="10">
        <v>30875330</v>
      </c>
    </row>
    <row r="14" spans="1:5" ht="18" customHeight="1" x14ac:dyDescent="0.45">
      <c r="A14" s="21"/>
      <c r="B14" s="21"/>
      <c r="C14" s="22" t="s">
        <v>52</v>
      </c>
      <c r="D14" s="23"/>
      <c r="E14" s="10">
        <v>0</v>
      </c>
    </row>
    <row r="15" spans="1:5" ht="18" customHeight="1" x14ac:dyDescent="0.45">
      <c r="A15" s="21"/>
      <c r="B15" s="21"/>
      <c r="C15" s="22" t="s">
        <v>53</v>
      </c>
      <c r="D15" s="23"/>
      <c r="E15" s="10">
        <v>61828000</v>
      </c>
    </row>
    <row r="16" spans="1:5" ht="18" customHeight="1" x14ac:dyDescent="0.45">
      <c r="A16" s="21"/>
      <c r="B16" s="21"/>
      <c r="C16" s="22" t="s">
        <v>54</v>
      </c>
      <c r="D16" s="23"/>
      <c r="E16" s="10">
        <v>146522000</v>
      </c>
    </row>
    <row r="17" spans="1:5" ht="18" customHeight="1" x14ac:dyDescent="0.45">
      <c r="A17" s="21"/>
      <c r="B17" s="21"/>
      <c r="C17" s="22" t="s">
        <v>55</v>
      </c>
      <c r="D17" s="23"/>
      <c r="E17" s="10">
        <v>3587390000</v>
      </c>
    </row>
    <row r="18" spans="1:5" ht="18" customHeight="1" x14ac:dyDescent="0.45">
      <c r="A18" s="21"/>
      <c r="B18" s="21"/>
      <c r="C18" s="22" t="s">
        <v>56</v>
      </c>
      <c r="D18" s="23"/>
      <c r="E18" s="10">
        <v>15144000</v>
      </c>
    </row>
    <row r="19" spans="1:5" ht="18" customHeight="1" x14ac:dyDescent="0.45">
      <c r="A19" s="21"/>
      <c r="B19" s="21"/>
      <c r="C19" s="22" t="s">
        <v>57</v>
      </c>
      <c r="D19" s="23"/>
      <c r="E19" s="10">
        <v>170673008</v>
      </c>
    </row>
    <row r="20" spans="1:5" ht="18" customHeight="1" x14ac:dyDescent="0.45">
      <c r="A20" s="21"/>
      <c r="B20" s="21"/>
      <c r="C20" s="22" t="s">
        <v>58</v>
      </c>
      <c r="D20" s="23"/>
      <c r="E20" s="10">
        <v>1338193560</v>
      </c>
    </row>
    <row r="21" spans="1:5" ht="18" customHeight="1" x14ac:dyDescent="0.45">
      <c r="A21" s="21"/>
      <c r="B21" s="21"/>
      <c r="C21" s="22" t="s">
        <v>59</v>
      </c>
      <c r="D21" s="23"/>
      <c r="E21" s="10">
        <v>46194346</v>
      </c>
    </row>
    <row r="22" spans="1:5" ht="18" customHeight="1" x14ac:dyDescent="0.45">
      <c r="A22" s="21"/>
      <c r="B22" s="21"/>
      <c r="C22" s="22"/>
      <c r="D22" s="23"/>
      <c r="E22" s="10"/>
    </row>
    <row r="23" spans="1:5" ht="18" customHeight="1" x14ac:dyDescent="0.45">
      <c r="A23" s="21"/>
      <c r="B23" s="21"/>
      <c r="C23" s="21" t="s">
        <v>60</v>
      </c>
      <c r="D23" s="23"/>
      <c r="E23" s="10">
        <f>SUM(E6:E22)</f>
        <v>24152000977</v>
      </c>
    </row>
    <row r="24" spans="1:5" ht="18" customHeight="1" x14ac:dyDescent="0.45">
      <c r="A24" s="21"/>
      <c r="B24" s="21" t="s">
        <v>61</v>
      </c>
      <c r="C24" s="26" t="s">
        <v>62</v>
      </c>
      <c r="D24" s="9" t="s">
        <v>63</v>
      </c>
      <c r="E24" s="10">
        <v>667139000</v>
      </c>
    </row>
    <row r="25" spans="1:5" ht="18" customHeight="1" x14ac:dyDescent="0.45">
      <c r="A25" s="21"/>
      <c r="B25" s="21"/>
      <c r="C25" s="21"/>
      <c r="D25" s="9" t="s">
        <v>64</v>
      </c>
      <c r="E25" s="10">
        <v>203879000</v>
      </c>
    </row>
    <row r="26" spans="1:5" ht="18" customHeight="1" x14ac:dyDescent="0.45">
      <c r="A26" s="21"/>
      <c r="B26" s="21"/>
      <c r="C26" s="21"/>
      <c r="D26" s="9"/>
      <c r="E26" s="10"/>
    </row>
    <row r="27" spans="1:5" ht="18" customHeight="1" x14ac:dyDescent="0.45">
      <c r="A27" s="21"/>
      <c r="B27" s="21"/>
      <c r="C27" s="21"/>
      <c r="D27" s="9"/>
      <c r="E27" s="10"/>
    </row>
    <row r="28" spans="1:5" ht="18" customHeight="1" x14ac:dyDescent="0.45">
      <c r="A28" s="21"/>
      <c r="B28" s="21"/>
      <c r="C28" s="21"/>
      <c r="D28" s="18" t="s">
        <v>65</v>
      </c>
      <c r="E28" s="10">
        <f>SUM(E24:E27)</f>
        <v>871018000</v>
      </c>
    </row>
    <row r="29" spans="1:5" ht="18" customHeight="1" x14ac:dyDescent="0.45">
      <c r="A29" s="21"/>
      <c r="B29" s="21"/>
      <c r="C29" s="26" t="s">
        <v>66</v>
      </c>
      <c r="D29" s="9" t="s">
        <v>63</v>
      </c>
      <c r="E29" s="10">
        <f>7241964732-E24</f>
        <v>6574825732</v>
      </c>
    </row>
    <row r="30" spans="1:5" ht="18" customHeight="1" x14ac:dyDescent="0.45">
      <c r="A30" s="21"/>
      <c r="B30" s="21"/>
      <c r="C30" s="21"/>
      <c r="D30" s="9" t="s">
        <v>64</v>
      </c>
      <c r="E30" s="10">
        <f>2826617504-E25</f>
        <v>2622738504</v>
      </c>
    </row>
    <row r="31" spans="1:5" ht="18" customHeight="1" x14ac:dyDescent="0.45">
      <c r="A31" s="21"/>
      <c r="B31" s="21"/>
      <c r="C31" s="21"/>
      <c r="D31" s="9"/>
      <c r="E31" s="10"/>
    </row>
    <row r="32" spans="1:5" ht="18" customHeight="1" x14ac:dyDescent="0.45">
      <c r="A32" s="21"/>
      <c r="B32" s="21"/>
      <c r="C32" s="21"/>
      <c r="D32" s="9"/>
      <c r="E32" s="10"/>
    </row>
    <row r="33" spans="1:5" ht="18" customHeight="1" x14ac:dyDescent="0.45">
      <c r="A33" s="21"/>
      <c r="B33" s="21"/>
      <c r="C33" s="21"/>
      <c r="D33" s="18" t="s">
        <v>65</v>
      </c>
      <c r="E33" s="10">
        <f>SUM(E29:E32)</f>
        <v>9197564236</v>
      </c>
    </row>
    <row r="34" spans="1:5" ht="18" customHeight="1" x14ac:dyDescent="0.45">
      <c r="A34" s="23"/>
      <c r="B34" s="23"/>
      <c r="C34" s="21" t="s">
        <v>60</v>
      </c>
      <c r="D34" s="23"/>
      <c r="E34" s="10">
        <f>E28+E33</f>
        <v>10068582236</v>
      </c>
    </row>
    <row r="35" spans="1:5" ht="18" customHeight="1" x14ac:dyDescent="0.45">
      <c r="A35" s="23"/>
      <c r="B35" s="21" t="s">
        <v>15</v>
      </c>
      <c r="C35" s="23"/>
      <c r="D35" s="23"/>
      <c r="E35" s="10">
        <f>E23+E34</f>
        <v>34220583213</v>
      </c>
    </row>
  </sheetData>
  <mergeCells count="26">
    <mergeCell ref="B35:D35"/>
    <mergeCell ref="C19:D19"/>
    <mergeCell ref="C20:D20"/>
    <mergeCell ref="C21:D21"/>
    <mergeCell ref="C22:D22"/>
    <mergeCell ref="C23:D23"/>
    <mergeCell ref="B24:B34"/>
    <mergeCell ref="C24:C28"/>
    <mergeCell ref="C29:C33"/>
    <mergeCell ref="C34:D34"/>
    <mergeCell ref="C13:D13"/>
    <mergeCell ref="C14:D14"/>
    <mergeCell ref="C15:D15"/>
    <mergeCell ref="C16:D16"/>
    <mergeCell ref="C17:D17"/>
    <mergeCell ref="C18:D18"/>
    <mergeCell ref="C5:D5"/>
    <mergeCell ref="A6:A35"/>
    <mergeCell ref="B6:B23"/>
    <mergeCell ref="C6:D6"/>
    <mergeCell ref="C7:D7"/>
    <mergeCell ref="C8:D8"/>
    <mergeCell ref="C9:D9"/>
    <mergeCell ref="C10:D10"/>
    <mergeCell ref="C11:D11"/>
    <mergeCell ref="C12:D12"/>
  </mergeCells>
  <phoneticPr fontId="2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7E905-6D4B-41C3-A487-1A0353C0BD38}">
  <dimension ref="A1:C22"/>
  <sheetViews>
    <sheetView workbookViewId="0">
      <selection activeCell="B7" sqref="B7"/>
    </sheetView>
  </sheetViews>
  <sheetFormatPr defaultColWidth="8.1640625" defaultRowHeight="15" x14ac:dyDescent="0.45"/>
  <cols>
    <col min="1" max="1" width="28.33203125" style="2" customWidth="1"/>
    <col min="2" max="3" width="18.25" style="2" customWidth="1"/>
    <col min="4" max="5" width="8.1640625" style="2"/>
    <col min="6" max="6" width="9.1640625" style="2" bestFit="1" customWidth="1"/>
    <col min="7" max="16384" width="8.1640625" style="2"/>
  </cols>
  <sheetData>
    <row r="1" spans="1:3" ht="29" x14ac:dyDescent="0.85">
      <c r="A1" s="1" t="s">
        <v>67</v>
      </c>
    </row>
    <row r="2" spans="1:3" ht="18" x14ac:dyDescent="0.55000000000000004">
      <c r="A2" s="3" t="s">
        <v>1</v>
      </c>
    </row>
    <row r="3" spans="1:3" ht="18" x14ac:dyDescent="0.55000000000000004">
      <c r="A3" s="3" t="s">
        <v>2</v>
      </c>
    </row>
    <row r="4" spans="1:3" ht="18" x14ac:dyDescent="0.55000000000000004">
      <c r="C4" s="4" t="s">
        <v>3</v>
      </c>
    </row>
    <row r="5" spans="1:3" ht="22.5" customHeight="1" x14ac:dyDescent="0.45">
      <c r="A5" s="6" t="s">
        <v>68</v>
      </c>
      <c r="B5" s="6" t="s">
        <v>69</v>
      </c>
      <c r="C5" s="6" t="s">
        <v>70</v>
      </c>
    </row>
    <row r="6" spans="1:3" ht="18" customHeight="1" x14ac:dyDescent="0.45">
      <c r="A6" s="9" t="s">
        <v>71</v>
      </c>
      <c r="B6" s="10"/>
      <c r="C6" s="10"/>
    </row>
    <row r="7" spans="1:3" ht="18" customHeight="1" x14ac:dyDescent="0.45">
      <c r="A7" s="9" t="s">
        <v>72</v>
      </c>
      <c r="B7" s="10">
        <v>7793949</v>
      </c>
      <c r="C7" s="10">
        <v>0</v>
      </c>
    </row>
    <row r="8" spans="1:3" ht="18" customHeight="1" x14ac:dyDescent="0.45">
      <c r="A8" s="9"/>
      <c r="B8" s="10"/>
      <c r="C8" s="10"/>
    </row>
    <row r="9" spans="1:3" ht="18" customHeight="1" thickBot="1" x14ac:dyDescent="0.5">
      <c r="A9" s="27" t="s">
        <v>60</v>
      </c>
      <c r="B9" s="28">
        <f>SUM(B7:B8)</f>
        <v>7793949</v>
      </c>
      <c r="C9" s="28">
        <v>0</v>
      </c>
    </row>
    <row r="10" spans="1:3" ht="18" customHeight="1" thickTop="1" x14ac:dyDescent="0.45">
      <c r="A10" s="9" t="s">
        <v>73</v>
      </c>
      <c r="B10" s="10"/>
      <c r="C10" s="10"/>
    </row>
    <row r="11" spans="1:3" ht="18" customHeight="1" x14ac:dyDescent="0.45">
      <c r="A11" s="9" t="s">
        <v>74</v>
      </c>
      <c r="B11" s="10">
        <v>92964581</v>
      </c>
      <c r="C11" s="10">
        <v>16202247</v>
      </c>
    </row>
    <row r="12" spans="1:3" ht="18" customHeight="1" x14ac:dyDescent="0.45">
      <c r="A12" s="9" t="s">
        <v>75</v>
      </c>
      <c r="B12" s="10">
        <v>59116015</v>
      </c>
      <c r="C12" s="10">
        <v>8139466</v>
      </c>
    </row>
    <row r="13" spans="1:3" ht="18" customHeight="1" x14ac:dyDescent="0.45">
      <c r="A13" s="9" t="s">
        <v>76</v>
      </c>
      <c r="B13" s="10">
        <v>8148519</v>
      </c>
      <c r="C13" s="10">
        <v>1588764</v>
      </c>
    </row>
    <row r="14" spans="1:3" ht="18" customHeight="1" x14ac:dyDescent="0.45">
      <c r="A14" s="9" t="s">
        <v>77</v>
      </c>
      <c r="B14" s="10">
        <v>10905655</v>
      </c>
      <c r="C14" s="10">
        <v>1501114</v>
      </c>
    </row>
    <row r="15" spans="1:3" ht="18" customHeight="1" x14ac:dyDescent="0.45">
      <c r="A15" s="9" t="s">
        <v>78</v>
      </c>
      <c r="B15" s="10">
        <v>4518830</v>
      </c>
      <c r="C15" s="10">
        <v>437402</v>
      </c>
    </row>
    <row r="16" spans="1:3" ht="18" customHeight="1" x14ac:dyDescent="0.45">
      <c r="A16" s="9" t="s">
        <v>79</v>
      </c>
      <c r="B16" s="10">
        <v>24410</v>
      </c>
      <c r="C16" s="10">
        <v>27962</v>
      </c>
    </row>
    <row r="17" spans="1:3" ht="18" customHeight="1" x14ac:dyDescent="0.45">
      <c r="A17" s="9" t="s">
        <v>80</v>
      </c>
      <c r="B17" s="10">
        <v>102888457</v>
      </c>
      <c r="C17" s="10">
        <v>6786350</v>
      </c>
    </row>
    <row r="18" spans="1:3" ht="18" customHeight="1" x14ac:dyDescent="0.45">
      <c r="A18" s="9"/>
      <c r="B18" s="10"/>
      <c r="C18" s="10"/>
    </row>
    <row r="19" spans="1:3" ht="18" customHeight="1" x14ac:dyDescent="0.45">
      <c r="A19" s="9"/>
      <c r="B19" s="10"/>
      <c r="C19" s="10"/>
    </row>
    <row r="20" spans="1:3" ht="18" customHeight="1" x14ac:dyDescent="0.45">
      <c r="A20" s="9"/>
      <c r="B20" s="10"/>
      <c r="C20" s="10"/>
    </row>
    <row r="21" spans="1:3" ht="18" customHeight="1" thickBot="1" x14ac:dyDescent="0.5">
      <c r="A21" s="27" t="s">
        <v>60</v>
      </c>
      <c r="B21" s="28">
        <f>SUM(B11:B20)</f>
        <v>278566467</v>
      </c>
      <c r="C21" s="28">
        <f>SUM(C11:C20)</f>
        <v>34683305</v>
      </c>
    </row>
    <row r="22" spans="1:3" ht="18" customHeight="1" thickTop="1" x14ac:dyDescent="0.45">
      <c r="A22" s="18" t="s">
        <v>15</v>
      </c>
      <c r="B22" s="10">
        <f>B9+B21</f>
        <v>286360416</v>
      </c>
      <c r="C22" s="10">
        <f>C9+C21</f>
        <v>34683305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D6FF-CFCC-49A8-B19F-B54066FB1D5A}">
  <dimension ref="A1:E41"/>
  <sheetViews>
    <sheetView topLeftCell="A7" workbookViewId="0">
      <selection activeCell="B19" sqref="B19"/>
    </sheetView>
  </sheetViews>
  <sheetFormatPr defaultColWidth="8.1640625" defaultRowHeight="15" x14ac:dyDescent="0.45"/>
  <cols>
    <col min="1" max="1" width="23.75" style="2" customWidth="1"/>
    <col min="2" max="2" width="35.5" style="2" bestFit="1" customWidth="1"/>
    <col min="3" max="3" width="24.6640625" style="2" customWidth="1"/>
    <col min="4" max="5" width="15.5" style="2" customWidth="1"/>
    <col min="6" max="6" width="10.33203125" style="2" bestFit="1" customWidth="1"/>
    <col min="7" max="16384" width="8.1640625" style="2"/>
  </cols>
  <sheetData>
    <row r="1" spans="1:5" ht="29" x14ac:dyDescent="0.85">
      <c r="A1" s="1" t="s">
        <v>81</v>
      </c>
    </row>
    <row r="2" spans="1:5" ht="18" x14ac:dyDescent="0.55000000000000004">
      <c r="A2" s="3" t="s">
        <v>1</v>
      </c>
    </row>
    <row r="3" spans="1:5" ht="18" x14ac:dyDescent="0.55000000000000004">
      <c r="A3" s="3" t="s">
        <v>2</v>
      </c>
    </row>
    <row r="4" spans="1:5" ht="18" x14ac:dyDescent="0.55000000000000004">
      <c r="E4" s="4" t="s">
        <v>3</v>
      </c>
    </row>
    <row r="5" spans="1:5" ht="22.5" customHeight="1" x14ac:dyDescent="0.45">
      <c r="A5" s="6" t="s">
        <v>4</v>
      </c>
      <c r="B5" s="6" t="s">
        <v>82</v>
      </c>
      <c r="C5" s="6" t="s">
        <v>83</v>
      </c>
      <c r="D5" s="6" t="s">
        <v>41</v>
      </c>
      <c r="E5" s="6" t="s">
        <v>84</v>
      </c>
    </row>
    <row r="6" spans="1:5" ht="18" customHeight="1" x14ac:dyDescent="0.45">
      <c r="A6" s="29" t="s">
        <v>85</v>
      </c>
      <c r="B6" s="9" t="s">
        <v>86</v>
      </c>
      <c r="C6" s="9"/>
      <c r="D6" s="10">
        <v>48055500</v>
      </c>
      <c r="E6" s="18" t="s">
        <v>87</v>
      </c>
    </row>
    <row r="7" spans="1:5" ht="18" customHeight="1" x14ac:dyDescent="0.45">
      <c r="A7" s="29"/>
      <c r="B7" s="9" t="s">
        <v>88</v>
      </c>
      <c r="C7" s="9"/>
      <c r="D7" s="10">
        <v>71250000</v>
      </c>
      <c r="E7" s="18" t="s">
        <v>87</v>
      </c>
    </row>
    <row r="8" spans="1:5" ht="18" customHeight="1" x14ac:dyDescent="0.45">
      <c r="A8" s="22"/>
      <c r="B8" s="9"/>
      <c r="C8" s="9"/>
      <c r="D8" s="10"/>
      <c r="E8" s="18"/>
    </row>
    <row r="9" spans="1:5" ht="18" customHeight="1" x14ac:dyDescent="0.45">
      <c r="A9" s="22"/>
      <c r="B9" s="9"/>
      <c r="C9" s="9"/>
      <c r="D9" s="10"/>
      <c r="E9" s="18"/>
    </row>
    <row r="10" spans="1:5" ht="18" customHeight="1" x14ac:dyDescent="0.45">
      <c r="A10" s="21"/>
      <c r="B10" s="18" t="s">
        <v>65</v>
      </c>
      <c r="C10" s="30"/>
      <c r="D10" s="10">
        <f>SUM(D6:D8)</f>
        <v>119305500</v>
      </c>
      <c r="E10" s="30"/>
    </row>
    <row r="11" spans="1:5" ht="18" customHeight="1" x14ac:dyDescent="0.45">
      <c r="A11" s="22"/>
      <c r="B11" s="9" t="s">
        <v>89</v>
      </c>
      <c r="C11" s="9" t="s">
        <v>90</v>
      </c>
      <c r="D11" s="10">
        <v>1153348232</v>
      </c>
      <c r="E11" s="18" t="s">
        <v>91</v>
      </c>
    </row>
    <row r="12" spans="1:5" ht="18" customHeight="1" x14ac:dyDescent="0.45">
      <c r="A12" s="22"/>
      <c r="B12" s="9" t="s">
        <v>92</v>
      </c>
      <c r="C12" s="9" t="s">
        <v>90</v>
      </c>
      <c r="D12" s="10">
        <v>927610000</v>
      </c>
      <c r="E12" s="18" t="s">
        <v>93</v>
      </c>
    </row>
    <row r="13" spans="1:5" ht="18" customHeight="1" x14ac:dyDescent="0.45">
      <c r="A13" s="22"/>
      <c r="B13" s="9" t="s">
        <v>94</v>
      </c>
      <c r="C13" s="9" t="s">
        <v>95</v>
      </c>
      <c r="D13" s="10">
        <v>708950000</v>
      </c>
      <c r="E13" s="18" t="s">
        <v>96</v>
      </c>
    </row>
    <row r="14" spans="1:5" ht="18" customHeight="1" x14ac:dyDescent="0.45">
      <c r="A14" s="22"/>
      <c r="B14" s="9" t="s">
        <v>97</v>
      </c>
      <c r="C14" s="9" t="s">
        <v>97</v>
      </c>
      <c r="D14" s="10">
        <v>668034430</v>
      </c>
      <c r="E14" s="18" t="s">
        <v>96</v>
      </c>
    </row>
    <row r="15" spans="1:5" ht="18" customHeight="1" x14ac:dyDescent="0.45">
      <c r="A15" s="22"/>
      <c r="B15" s="9" t="s">
        <v>98</v>
      </c>
      <c r="C15" s="9" t="s">
        <v>99</v>
      </c>
      <c r="D15" s="10">
        <v>581976000</v>
      </c>
      <c r="E15" s="18" t="s">
        <v>93</v>
      </c>
    </row>
    <row r="16" spans="1:5" ht="18" customHeight="1" x14ac:dyDescent="0.45">
      <c r="A16" s="22"/>
      <c r="B16" s="9" t="s">
        <v>100</v>
      </c>
      <c r="C16" s="9" t="s">
        <v>101</v>
      </c>
      <c r="D16" s="10">
        <v>544163153</v>
      </c>
      <c r="E16" s="18" t="s">
        <v>87</v>
      </c>
    </row>
    <row r="17" spans="1:5" ht="18" customHeight="1" x14ac:dyDescent="0.45">
      <c r="A17" s="22"/>
      <c r="B17" s="9" t="s">
        <v>102</v>
      </c>
      <c r="C17" s="9" t="s">
        <v>103</v>
      </c>
      <c r="D17" s="10">
        <v>402850000</v>
      </c>
      <c r="E17" s="18" t="s">
        <v>104</v>
      </c>
    </row>
    <row r="18" spans="1:5" ht="18" customHeight="1" x14ac:dyDescent="0.45">
      <c r="A18" s="22"/>
      <c r="B18" s="9" t="s">
        <v>105</v>
      </c>
      <c r="C18" s="9" t="s">
        <v>103</v>
      </c>
      <c r="D18" s="10">
        <v>159330000</v>
      </c>
      <c r="E18" s="18" t="s">
        <v>104</v>
      </c>
    </row>
    <row r="19" spans="1:5" ht="18" customHeight="1" x14ac:dyDescent="0.45">
      <c r="A19" s="22"/>
      <c r="B19" s="9" t="s">
        <v>106</v>
      </c>
      <c r="C19" s="9" t="s">
        <v>107</v>
      </c>
      <c r="D19" s="10">
        <v>321240000</v>
      </c>
      <c r="E19" s="18" t="s">
        <v>96</v>
      </c>
    </row>
    <row r="20" spans="1:5" ht="18" customHeight="1" x14ac:dyDescent="0.45">
      <c r="A20" s="22"/>
      <c r="B20" s="9" t="s">
        <v>108</v>
      </c>
      <c r="C20" s="9" t="s">
        <v>90</v>
      </c>
      <c r="D20" s="10">
        <v>296179000</v>
      </c>
      <c r="E20" s="18" t="s">
        <v>93</v>
      </c>
    </row>
    <row r="21" spans="1:5" ht="18" customHeight="1" x14ac:dyDescent="0.45">
      <c r="A21" s="22"/>
      <c r="B21" s="9" t="s">
        <v>109</v>
      </c>
      <c r="C21" s="9" t="s">
        <v>110</v>
      </c>
      <c r="D21" s="10">
        <v>242478000</v>
      </c>
      <c r="E21" s="18" t="s">
        <v>111</v>
      </c>
    </row>
    <row r="22" spans="1:5" ht="18" customHeight="1" x14ac:dyDescent="0.45">
      <c r="A22" s="22"/>
      <c r="B22" s="9" t="s">
        <v>112</v>
      </c>
      <c r="C22" s="9" t="s">
        <v>113</v>
      </c>
      <c r="D22" s="10">
        <v>177862000</v>
      </c>
      <c r="E22" s="18" t="s">
        <v>93</v>
      </c>
    </row>
    <row r="23" spans="1:5" ht="18" customHeight="1" x14ac:dyDescent="0.45">
      <c r="A23" s="22"/>
      <c r="B23" s="9" t="s">
        <v>114</v>
      </c>
      <c r="C23" s="9" t="s">
        <v>115</v>
      </c>
      <c r="D23" s="10">
        <v>162976000</v>
      </c>
      <c r="E23" s="18" t="s">
        <v>93</v>
      </c>
    </row>
    <row r="24" spans="1:5" ht="18" customHeight="1" x14ac:dyDescent="0.45">
      <c r="A24" s="22"/>
      <c r="B24" s="9" t="s">
        <v>116</v>
      </c>
      <c r="C24" s="9" t="s">
        <v>117</v>
      </c>
      <c r="D24" s="10">
        <v>139289582</v>
      </c>
      <c r="E24" s="18" t="s">
        <v>118</v>
      </c>
    </row>
    <row r="25" spans="1:5" ht="18" customHeight="1" x14ac:dyDescent="0.45">
      <c r="A25" s="22"/>
      <c r="B25" s="9" t="s">
        <v>119</v>
      </c>
      <c r="C25" s="9" t="s">
        <v>115</v>
      </c>
      <c r="D25" s="10">
        <v>115879800</v>
      </c>
      <c r="E25" s="18" t="s">
        <v>93</v>
      </c>
    </row>
    <row r="26" spans="1:5" ht="18" customHeight="1" x14ac:dyDescent="0.45">
      <c r="A26" s="22"/>
      <c r="B26" s="9" t="s">
        <v>120</v>
      </c>
      <c r="C26" s="9" t="s">
        <v>115</v>
      </c>
      <c r="D26" s="10">
        <v>94450000</v>
      </c>
      <c r="E26" s="18" t="s">
        <v>104</v>
      </c>
    </row>
    <row r="27" spans="1:5" ht="18" customHeight="1" x14ac:dyDescent="0.45">
      <c r="A27" s="22"/>
      <c r="B27" s="9" t="s">
        <v>121</v>
      </c>
      <c r="C27" s="9" t="s">
        <v>99</v>
      </c>
      <c r="D27" s="10">
        <v>91866000</v>
      </c>
      <c r="E27" s="18" t="s">
        <v>93</v>
      </c>
    </row>
    <row r="28" spans="1:5" ht="18" customHeight="1" x14ac:dyDescent="0.45">
      <c r="A28" s="22"/>
      <c r="B28" s="9" t="s">
        <v>122</v>
      </c>
      <c r="C28" s="9" t="s">
        <v>123</v>
      </c>
      <c r="D28" s="10">
        <v>72000000</v>
      </c>
      <c r="E28" s="18" t="s">
        <v>124</v>
      </c>
    </row>
    <row r="29" spans="1:5" ht="18" customHeight="1" x14ac:dyDescent="0.45">
      <c r="A29" s="22"/>
      <c r="B29" s="9" t="s">
        <v>125</v>
      </c>
      <c r="C29" s="9" t="s">
        <v>115</v>
      </c>
      <c r="D29" s="10">
        <v>64800000</v>
      </c>
      <c r="E29" s="18" t="s">
        <v>96</v>
      </c>
    </row>
    <row r="30" spans="1:5" ht="18" customHeight="1" x14ac:dyDescent="0.45">
      <c r="A30" s="22"/>
      <c r="B30" s="9" t="s">
        <v>126</v>
      </c>
      <c r="C30" s="9" t="s">
        <v>115</v>
      </c>
      <c r="D30" s="10">
        <v>60060000</v>
      </c>
      <c r="E30" s="18" t="s">
        <v>127</v>
      </c>
    </row>
    <row r="31" spans="1:5" ht="18" customHeight="1" x14ac:dyDescent="0.45">
      <c r="A31" s="22"/>
      <c r="B31" s="9" t="s">
        <v>128</v>
      </c>
      <c r="C31" s="9" t="s">
        <v>115</v>
      </c>
      <c r="D31" s="10">
        <v>56930000</v>
      </c>
      <c r="E31" s="18" t="s">
        <v>127</v>
      </c>
    </row>
    <row r="32" spans="1:5" ht="18" customHeight="1" x14ac:dyDescent="0.45">
      <c r="A32" s="22"/>
      <c r="B32" s="9" t="s">
        <v>129</v>
      </c>
      <c r="C32" s="9" t="s">
        <v>130</v>
      </c>
      <c r="D32" s="10">
        <v>55866000</v>
      </c>
      <c r="E32" s="18" t="s">
        <v>131</v>
      </c>
    </row>
    <row r="33" spans="1:5" ht="18" customHeight="1" x14ac:dyDescent="0.45">
      <c r="A33" s="22"/>
      <c r="B33" s="9" t="s">
        <v>132</v>
      </c>
      <c r="C33" s="9" t="s">
        <v>132</v>
      </c>
      <c r="D33" s="10">
        <v>52750000</v>
      </c>
      <c r="E33" s="18" t="s">
        <v>96</v>
      </c>
    </row>
    <row r="34" spans="1:5" ht="18" customHeight="1" x14ac:dyDescent="0.45">
      <c r="A34" s="22"/>
      <c r="B34" s="9" t="s">
        <v>133</v>
      </c>
      <c r="C34" s="9" t="s">
        <v>134</v>
      </c>
      <c r="D34" s="10">
        <v>47674000</v>
      </c>
      <c r="E34" s="18" t="s">
        <v>124</v>
      </c>
    </row>
    <row r="35" spans="1:5" ht="18" customHeight="1" x14ac:dyDescent="0.45">
      <c r="A35" s="22"/>
      <c r="B35" s="9" t="s">
        <v>135</v>
      </c>
      <c r="C35" s="9" t="s">
        <v>115</v>
      </c>
      <c r="D35" s="10">
        <v>45831093</v>
      </c>
      <c r="E35" s="18" t="s">
        <v>96</v>
      </c>
    </row>
    <row r="36" spans="1:5" ht="18" customHeight="1" x14ac:dyDescent="0.45">
      <c r="A36" s="22"/>
      <c r="B36" s="9" t="s">
        <v>136</v>
      </c>
      <c r="C36" s="9" t="s">
        <v>137</v>
      </c>
      <c r="D36" s="10">
        <v>40376021</v>
      </c>
      <c r="E36" s="18" t="s">
        <v>118</v>
      </c>
    </row>
    <row r="37" spans="1:5" ht="18" customHeight="1" x14ac:dyDescent="0.45">
      <c r="A37" s="22"/>
      <c r="B37" s="9" t="s">
        <v>138</v>
      </c>
      <c r="C37" s="9" t="s">
        <v>139</v>
      </c>
      <c r="D37" s="10">
        <v>40360000</v>
      </c>
      <c r="E37" s="18" t="s">
        <v>104</v>
      </c>
    </row>
    <row r="38" spans="1:5" ht="18" customHeight="1" x14ac:dyDescent="0.45">
      <c r="A38" s="22"/>
      <c r="B38" s="9" t="s">
        <v>140</v>
      </c>
      <c r="C38" s="9" t="s">
        <v>140</v>
      </c>
      <c r="D38" s="10">
        <v>817601591</v>
      </c>
      <c r="E38" s="18" t="s">
        <v>140</v>
      </c>
    </row>
    <row r="39" spans="1:5" ht="18" customHeight="1" x14ac:dyDescent="0.45">
      <c r="A39" s="22"/>
      <c r="B39" s="9"/>
      <c r="C39" s="9"/>
      <c r="D39" s="10"/>
      <c r="E39" s="18"/>
    </row>
    <row r="40" spans="1:5" ht="18" customHeight="1" x14ac:dyDescent="0.45">
      <c r="A40" s="21"/>
      <c r="B40" s="18" t="s">
        <v>65</v>
      </c>
      <c r="C40" s="30"/>
      <c r="D40" s="10">
        <f>SUM(D11:D39)</f>
        <v>8142730902</v>
      </c>
      <c r="E40" s="30"/>
    </row>
    <row r="41" spans="1:5" ht="18" customHeight="1" x14ac:dyDescent="0.45">
      <c r="A41" s="18" t="s">
        <v>15</v>
      </c>
      <c r="B41" s="30"/>
      <c r="C41" s="30"/>
      <c r="D41" s="10">
        <f>D10+D40</f>
        <v>8262036402</v>
      </c>
      <c r="E41" s="30"/>
    </row>
  </sheetData>
  <mergeCells count="2">
    <mergeCell ref="A6:A10"/>
    <mergeCell ref="A11:A40"/>
  </mergeCells>
  <phoneticPr fontId="2"/>
  <pageMargins left="0.39370078740157483" right="0.39370078740157483" top="0.78740157480314965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0800C-DA69-4288-8122-1DF89BB7F104}">
  <dimension ref="A1:C26"/>
  <sheetViews>
    <sheetView topLeftCell="A13" workbookViewId="0">
      <selection activeCell="B14" sqref="B14"/>
    </sheetView>
  </sheetViews>
  <sheetFormatPr defaultColWidth="8.1640625" defaultRowHeight="15" x14ac:dyDescent="0.45"/>
  <cols>
    <col min="1" max="1" width="28.33203125" style="2" customWidth="1"/>
    <col min="2" max="3" width="18.25" style="2" customWidth="1"/>
    <col min="4" max="8" width="8.1640625" style="2"/>
    <col min="9" max="9" width="8.33203125" style="2" bestFit="1" customWidth="1"/>
    <col min="10" max="16384" width="8.1640625" style="2"/>
  </cols>
  <sheetData>
    <row r="1" spans="1:3" ht="29" x14ac:dyDescent="0.85">
      <c r="A1" s="1" t="s">
        <v>141</v>
      </c>
    </row>
    <row r="2" spans="1:3" ht="18" x14ac:dyDescent="0.55000000000000004">
      <c r="A2" s="3" t="s">
        <v>1</v>
      </c>
    </row>
    <row r="3" spans="1:3" ht="18" x14ac:dyDescent="0.55000000000000004">
      <c r="A3" s="3" t="s">
        <v>2</v>
      </c>
    </row>
    <row r="4" spans="1:3" ht="18" x14ac:dyDescent="0.55000000000000004">
      <c r="C4" s="4" t="s">
        <v>3</v>
      </c>
    </row>
    <row r="5" spans="1:3" ht="22.5" customHeight="1" x14ac:dyDescent="0.45">
      <c r="A5" s="6" t="s">
        <v>68</v>
      </c>
      <c r="B5" s="6" t="s">
        <v>69</v>
      </c>
      <c r="C5" s="6" t="s">
        <v>70</v>
      </c>
    </row>
    <row r="6" spans="1:3" ht="18" customHeight="1" x14ac:dyDescent="0.45">
      <c r="A6" s="9" t="s">
        <v>71</v>
      </c>
      <c r="B6" s="10"/>
      <c r="C6" s="10"/>
    </row>
    <row r="7" spans="1:3" ht="18" customHeight="1" x14ac:dyDescent="0.45">
      <c r="A7" s="9"/>
      <c r="B7" s="10"/>
      <c r="C7" s="10"/>
    </row>
    <row r="8" spans="1:3" ht="18" customHeight="1" thickBot="1" x14ac:dyDescent="0.5">
      <c r="A8" s="27" t="s">
        <v>60</v>
      </c>
      <c r="B8" s="28"/>
      <c r="C8" s="28"/>
    </row>
    <row r="9" spans="1:3" ht="18" customHeight="1" thickTop="1" x14ac:dyDescent="0.45">
      <c r="A9" s="9" t="s">
        <v>73</v>
      </c>
      <c r="B9" s="10"/>
      <c r="C9" s="10"/>
    </row>
    <row r="10" spans="1:3" ht="18" customHeight="1" x14ac:dyDescent="0.45">
      <c r="A10" s="9" t="s">
        <v>74</v>
      </c>
      <c r="B10" s="10">
        <v>60869672</v>
      </c>
      <c r="C10" s="10">
        <v>531461</v>
      </c>
    </row>
    <row r="11" spans="1:3" ht="18" customHeight="1" x14ac:dyDescent="0.45">
      <c r="A11" s="9" t="s">
        <v>75</v>
      </c>
      <c r="B11" s="10">
        <v>41371218</v>
      </c>
      <c r="C11" s="10">
        <v>152743</v>
      </c>
    </row>
    <row r="12" spans="1:3" ht="18" customHeight="1" x14ac:dyDescent="0.45">
      <c r="A12" s="9" t="s">
        <v>76</v>
      </c>
      <c r="B12" s="10">
        <v>4981760</v>
      </c>
      <c r="C12" s="10">
        <v>22926</v>
      </c>
    </row>
    <row r="13" spans="1:3" ht="18" customHeight="1" x14ac:dyDescent="0.45">
      <c r="A13" s="9" t="s">
        <v>77</v>
      </c>
      <c r="B13" s="10">
        <v>7626615</v>
      </c>
      <c r="C13" s="10">
        <v>28175</v>
      </c>
    </row>
    <row r="14" spans="1:3" ht="18" customHeight="1" x14ac:dyDescent="0.45">
      <c r="A14" s="9" t="s">
        <v>78</v>
      </c>
      <c r="B14" s="10">
        <v>786150</v>
      </c>
      <c r="C14" s="10">
        <v>0</v>
      </c>
    </row>
    <row r="15" spans="1:3" ht="18" customHeight="1" x14ac:dyDescent="0.45">
      <c r="A15" s="9" t="s">
        <v>142</v>
      </c>
      <c r="B15" s="10">
        <v>81100</v>
      </c>
      <c r="C15" s="10">
        <v>0</v>
      </c>
    </row>
    <row r="16" spans="1:3" ht="18" customHeight="1" x14ac:dyDescent="0.45">
      <c r="A16" s="9" t="s">
        <v>143</v>
      </c>
      <c r="B16" s="10">
        <v>9304318</v>
      </c>
      <c r="C16" s="10">
        <v>0</v>
      </c>
    </row>
    <row r="17" spans="1:3" ht="18" customHeight="1" x14ac:dyDescent="0.45">
      <c r="A17" s="9"/>
      <c r="B17" s="10"/>
      <c r="C17" s="10"/>
    </row>
    <row r="18" spans="1:3" ht="18" customHeight="1" x14ac:dyDescent="0.45">
      <c r="A18" s="9"/>
      <c r="B18" s="10"/>
      <c r="C18" s="10"/>
    </row>
    <row r="19" spans="1:3" ht="18" customHeight="1" x14ac:dyDescent="0.45">
      <c r="A19" s="9"/>
      <c r="B19" s="10"/>
      <c r="C19" s="10"/>
    </row>
    <row r="20" spans="1:3" ht="18" customHeight="1" x14ac:dyDescent="0.45">
      <c r="A20" s="9"/>
      <c r="B20" s="10"/>
      <c r="C20" s="10"/>
    </row>
    <row r="21" spans="1:3" ht="18" customHeight="1" x14ac:dyDescent="0.45">
      <c r="A21" s="9"/>
      <c r="B21" s="10"/>
      <c r="C21" s="10"/>
    </row>
    <row r="22" spans="1:3" ht="18" customHeight="1" x14ac:dyDescent="0.45">
      <c r="A22" s="9"/>
      <c r="B22" s="10"/>
      <c r="C22" s="10"/>
    </row>
    <row r="23" spans="1:3" ht="18" customHeight="1" x14ac:dyDescent="0.45">
      <c r="A23" s="9"/>
      <c r="B23" s="10"/>
      <c r="C23" s="10"/>
    </row>
    <row r="24" spans="1:3" ht="18" customHeight="1" x14ac:dyDescent="0.45">
      <c r="A24" s="9"/>
      <c r="B24" s="10"/>
      <c r="C24" s="10"/>
    </row>
    <row r="25" spans="1:3" ht="18" customHeight="1" thickBot="1" x14ac:dyDescent="0.5">
      <c r="A25" s="27" t="s">
        <v>60</v>
      </c>
      <c r="B25" s="28">
        <f>SUM(B10:B24)</f>
        <v>125020833</v>
      </c>
      <c r="C25" s="28">
        <f>SUM(C10:C24)</f>
        <v>735305</v>
      </c>
    </row>
    <row r="26" spans="1:3" ht="18" customHeight="1" thickTop="1" x14ac:dyDescent="0.45">
      <c r="A26" s="18" t="s">
        <v>15</v>
      </c>
      <c r="B26" s="10">
        <f>B8+B25</f>
        <v>125020833</v>
      </c>
      <c r="C26" s="10">
        <f>C8+C25</f>
        <v>735305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orientation="landscape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4BEA3-330D-485F-8667-C46AD380F106}">
  <sheetPr>
    <pageSetUpPr fitToPage="1"/>
  </sheetPr>
  <dimension ref="A1:I23"/>
  <sheetViews>
    <sheetView workbookViewId="0">
      <selection activeCell="G24" sqref="G24"/>
    </sheetView>
  </sheetViews>
  <sheetFormatPr defaultColWidth="8.83203125" defaultRowHeight="11" x14ac:dyDescent="0.2"/>
  <cols>
    <col min="1" max="1" width="30.83203125" style="32" customWidth="1"/>
    <col min="2" max="11" width="15.83203125" style="32" customWidth="1"/>
    <col min="12" max="16384" width="8.83203125" style="32"/>
  </cols>
  <sheetData>
    <row r="1" spans="1:9" ht="21" x14ac:dyDescent="0.2">
      <c r="A1" s="31" t="s">
        <v>144</v>
      </c>
      <c r="B1" s="31"/>
      <c r="C1" s="31"/>
      <c r="D1" s="31"/>
      <c r="E1" s="31"/>
      <c r="F1" s="31"/>
      <c r="G1" s="31"/>
      <c r="H1" s="31"/>
      <c r="I1" s="31"/>
    </row>
    <row r="2" spans="1:9" ht="13" x14ac:dyDescent="0.2">
      <c r="A2" s="33" t="s">
        <v>1</v>
      </c>
      <c r="B2" s="33"/>
      <c r="C2" s="33"/>
      <c r="D2" s="33"/>
      <c r="E2" s="33"/>
      <c r="F2" s="33"/>
      <c r="G2" s="33"/>
      <c r="H2" s="33"/>
      <c r="I2" s="34" t="s">
        <v>145</v>
      </c>
    </row>
    <row r="3" spans="1:9" ht="13" x14ac:dyDescent="0.2">
      <c r="A3" s="33" t="s">
        <v>146</v>
      </c>
      <c r="B3" s="33"/>
      <c r="C3" s="33"/>
      <c r="D3" s="33"/>
      <c r="E3" s="33"/>
      <c r="F3" s="33"/>
      <c r="G3" s="33"/>
      <c r="H3" s="33"/>
      <c r="I3" s="33"/>
    </row>
    <row r="4" spans="1:9" ht="13" x14ac:dyDescent="0.2">
      <c r="A4" s="33"/>
      <c r="B4" s="33"/>
      <c r="C4" s="33"/>
      <c r="D4" s="33"/>
      <c r="E4" s="33"/>
      <c r="F4" s="33"/>
      <c r="G4" s="33"/>
      <c r="H4" s="33"/>
      <c r="I4" s="34" t="s">
        <v>147</v>
      </c>
    </row>
    <row r="5" spans="1:9" ht="22" x14ac:dyDescent="0.2">
      <c r="A5" s="35" t="s">
        <v>4</v>
      </c>
      <c r="B5" s="36" t="s">
        <v>148</v>
      </c>
      <c r="C5" s="35" t="s">
        <v>149</v>
      </c>
      <c r="D5" s="35" t="s">
        <v>150</v>
      </c>
      <c r="E5" s="35" t="s">
        <v>151</v>
      </c>
      <c r="F5" s="35" t="s">
        <v>152</v>
      </c>
      <c r="G5" s="35" t="s">
        <v>153</v>
      </c>
      <c r="H5" s="35" t="s">
        <v>131</v>
      </c>
      <c r="I5" s="35" t="s">
        <v>15</v>
      </c>
    </row>
    <row r="6" spans="1:9" x14ac:dyDescent="0.2">
      <c r="A6" s="37" t="s">
        <v>154</v>
      </c>
      <c r="B6" s="38">
        <v>4557007478</v>
      </c>
      <c r="C6" s="38">
        <v>30371032228</v>
      </c>
      <c r="D6" s="38">
        <v>2334542052</v>
      </c>
      <c r="E6" s="38">
        <v>878555655</v>
      </c>
      <c r="F6" s="38">
        <v>268063109</v>
      </c>
      <c r="G6" s="38">
        <v>1855775345</v>
      </c>
      <c r="H6" s="38">
        <v>12132638549</v>
      </c>
      <c r="I6" s="38">
        <v>52397614416</v>
      </c>
    </row>
    <row r="7" spans="1:9" x14ac:dyDescent="0.2">
      <c r="A7" s="37" t="s">
        <v>155</v>
      </c>
      <c r="B7" s="38">
        <v>1990260677</v>
      </c>
      <c r="C7" s="38">
        <v>12047445144</v>
      </c>
      <c r="D7" s="38">
        <v>985736121</v>
      </c>
      <c r="E7" s="38">
        <v>720631028</v>
      </c>
      <c r="F7" s="38">
        <v>19745735</v>
      </c>
      <c r="G7" s="38">
        <v>310918322</v>
      </c>
      <c r="H7" s="38">
        <v>9533953759</v>
      </c>
      <c r="I7" s="38">
        <v>25608690786</v>
      </c>
    </row>
    <row r="8" spans="1:9" x14ac:dyDescent="0.2">
      <c r="A8" s="37" t="s">
        <v>156</v>
      </c>
      <c r="B8" s="38" t="s">
        <v>157</v>
      </c>
      <c r="C8" s="38" t="s">
        <v>157</v>
      </c>
      <c r="D8" s="38" t="s">
        <v>157</v>
      </c>
      <c r="E8" s="38" t="s">
        <v>157</v>
      </c>
      <c r="F8" s="38" t="s">
        <v>157</v>
      </c>
      <c r="G8" s="38" t="s">
        <v>157</v>
      </c>
      <c r="H8" s="38" t="s">
        <v>157</v>
      </c>
      <c r="I8" s="38" t="s">
        <v>157</v>
      </c>
    </row>
    <row r="9" spans="1:9" x14ac:dyDescent="0.2">
      <c r="A9" s="37" t="s">
        <v>158</v>
      </c>
      <c r="B9" s="38">
        <v>2068780262</v>
      </c>
      <c r="C9" s="38">
        <v>16762767957</v>
      </c>
      <c r="D9" s="38">
        <v>1271569165</v>
      </c>
      <c r="E9" s="38">
        <v>32790627</v>
      </c>
      <c r="F9" s="38">
        <v>224777670</v>
      </c>
      <c r="G9" s="38">
        <v>1051387900</v>
      </c>
      <c r="H9" s="38">
        <v>2452945841</v>
      </c>
      <c r="I9" s="38">
        <v>23865019422</v>
      </c>
    </row>
    <row r="10" spans="1:9" x14ac:dyDescent="0.2">
      <c r="A10" s="37" t="s">
        <v>159</v>
      </c>
      <c r="B10" s="38">
        <v>494886539</v>
      </c>
      <c r="C10" s="38">
        <v>1455067129</v>
      </c>
      <c r="D10" s="38">
        <v>75201766</v>
      </c>
      <c r="E10" s="38">
        <v>20062000</v>
      </c>
      <c r="F10" s="38">
        <v>14219704</v>
      </c>
      <c r="G10" s="38">
        <v>493469123</v>
      </c>
      <c r="H10" s="38">
        <v>57131629</v>
      </c>
      <c r="I10" s="38">
        <v>2610037890</v>
      </c>
    </row>
    <row r="11" spans="1:9" x14ac:dyDescent="0.2">
      <c r="A11" s="37" t="s">
        <v>160</v>
      </c>
      <c r="B11" s="38" t="s">
        <v>157</v>
      </c>
      <c r="C11" s="38" t="s">
        <v>157</v>
      </c>
      <c r="D11" s="38" t="s">
        <v>157</v>
      </c>
      <c r="E11" s="38" t="s">
        <v>157</v>
      </c>
      <c r="F11" s="38" t="s">
        <v>157</v>
      </c>
      <c r="G11" s="38" t="s">
        <v>157</v>
      </c>
      <c r="H11" s="38" t="s">
        <v>157</v>
      </c>
      <c r="I11" s="38" t="s">
        <v>157</v>
      </c>
    </row>
    <row r="12" spans="1:9" x14ac:dyDescent="0.2">
      <c r="A12" s="37" t="s">
        <v>161</v>
      </c>
      <c r="B12" s="38" t="s">
        <v>157</v>
      </c>
      <c r="C12" s="38" t="s">
        <v>157</v>
      </c>
      <c r="D12" s="38" t="s">
        <v>157</v>
      </c>
      <c r="E12" s="38" t="s">
        <v>157</v>
      </c>
      <c r="F12" s="38" t="s">
        <v>157</v>
      </c>
      <c r="G12" s="38" t="s">
        <v>157</v>
      </c>
      <c r="H12" s="38" t="s">
        <v>157</v>
      </c>
      <c r="I12" s="38" t="s">
        <v>157</v>
      </c>
    </row>
    <row r="13" spans="1:9" x14ac:dyDescent="0.2">
      <c r="A13" s="37" t="s">
        <v>162</v>
      </c>
      <c r="B13" s="38" t="s">
        <v>157</v>
      </c>
      <c r="C13" s="38" t="s">
        <v>157</v>
      </c>
      <c r="D13" s="38" t="s">
        <v>157</v>
      </c>
      <c r="E13" s="38" t="s">
        <v>157</v>
      </c>
      <c r="F13" s="38" t="s">
        <v>157</v>
      </c>
      <c r="G13" s="38" t="s">
        <v>157</v>
      </c>
      <c r="H13" s="38" t="s">
        <v>157</v>
      </c>
      <c r="I13" s="38" t="s">
        <v>157</v>
      </c>
    </row>
    <row r="14" spans="1:9" x14ac:dyDescent="0.2">
      <c r="A14" s="37" t="s">
        <v>163</v>
      </c>
      <c r="B14" s="38" t="s">
        <v>157</v>
      </c>
      <c r="C14" s="38">
        <v>23548998</v>
      </c>
      <c r="D14" s="38" t="s">
        <v>157</v>
      </c>
      <c r="E14" s="38" t="s">
        <v>157</v>
      </c>
      <c r="F14" s="38" t="s">
        <v>157</v>
      </c>
      <c r="G14" s="38" t="s">
        <v>157</v>
      </c>
      <c r="H14" s="38" t="s">
        <v>157</v>
      </c>
      <c r="I14" s="38">
        <v>23548998</v>
      </c>
    </row>
    <row r="15" spans="1:9" x14ac:dyDescent="0.2">
      <c r="A15" s="37" t="s">
        <v>164</v>
      </c>
      <c r="B15" s="38">
        <v>3080000</v>
      </c>
      <c r="C15" s="38">
        <v>82203000</v>
      </c>
      <c r="D15" s="38">
        <v>2035000</v>
      </c>
      <c r="E15" s="38">
        <v>105072000</v>
      </c>
      <c r="F15" s="38">
        <v>9320000</v>
      </c>
      <c r="G15" s="38" t="s">
        <v>157</v>
      </c>
      <c r="H15" s="38">
        <v>88607320</v>
      </c>
      <c r="I15" s="38">
        <v>290317320</v>
      </c>
    </row>
    <row r="16" spans="1:9" x14ac:dyDescent="0.2">
      <c r="A16" s="37" t="s">
        <v>165</v>
      </c>
      <c r="B16" s="38">
        <v>94634552234</v>
      </c>
      <c r="C16" s="38">
        <v>962939234</v>
      </c>
      <c r="D16" s="38" t="s">
        <v>157</v>
      </c>
      <c r="E16" s="38">
        <v>14944560</v>
      </c>
      <c r="F16" s="38">
        <v>2360788390</v>
      </c>
      <c r="G16" s="38">
        <v>1691694544</v>
      </c>
      <c r="H16" s="38">
        <v>330302152</v>
      </c>
      <c r="I16" s="38">
        <v>99995221114</v>
      </c>
    </row>
    <row r="17" spans="1:9" x14ac:dyDescent="0.2">
      <c r="A17" s="37" t="s">
        <v>155</v>
      </c>
      <c r="B17" s="38">
        <v>16434393573</v>
      </c>
      <c r="C17" s="38">
        <v>900470424</v>
      </c>
      <c r="D17" s="38" t="s">
        <v>157</v>
      </c>
      <c r="E17" s="38">
        <v>14944560</v>
      </c>
      <c r="F17" s="38">
        <v>1475132786</v>
      </c>
      <c r="G17" s="38">
        <v>6232137</v>
      </c>
      <c r="H17" s="38">
        <v>330302152</v>
      </c>
      <c r="I17" s="38">
        <v>19161475632</v>
      </c>
    </row>
    <row r="18" spans="1:9" x14ac:dyDescent="0.2">
      <c r="A18" s="37" t="s">
        <v>158</v>
      </c>
      <c r="B18" s="38">
        <v>129408289</v>
      </c>
      <c r="C18" s="38" t="s">
        <v>157</v>
      </c>
      <c r="D18" s="38" t="s">
        <v>157</v>
      </c>
      <c r="E18" s="38" t="s">
        <v>157</v>
      </c>
      <c r="F18" s="38">
        <v>558781</v>
      </c>
      <c r="G18" s="38" t="s">
        <v>157</v>
      </c>
      <c r="H18" s="38" t="s">
        <v>157</v>
      </c>
      <c r="I18" s="38">
        <v>129967070</v>
      </c>
    </row>
    <row r="19" spans="1:9" x14ac:dyDescent="0.2">
      <c r="A19" s="37" t="s">
        <v>159</v>
      </c>
      <c r="B19" s="38">
        <v>77341921558</v>
      </c>
      <c r="C19" s="38">
        <v>58508810</v>
      </c>
      <c r="D19" s="38" t="s">
        <v>157</v>
      </c>
      <c r="E19" s="38" t="s">
        <v>157</v>
      </c>
      <c r="F19" s="38">
        <v>839666823</v>
      </c>
      <c r="G19" s="38">
        <v>1673462407</v>
      </c>
      <c r="H19" s="38" t="s">
        <v>157</v>
      </c>
      <c r="I19" s="38">
        <v>79913559598</v>
      </c>
    </row>
    <row r="20" spans="1:9" x14ac:dyDescent="0.2">
      <c r="A20" s="37" t="s">
        <v>163</v>
      </c>
      <c r="B20" s="38" t="s">
        <v>157</v>
      </c>
      <c r="C20" s="38" t="s">
        <v>157</v>
      </c>
      <c r="D20" s="38" t="s">
        <v>157</v>
      </c>
      <c r="E20" s="38" t="s">
        <v>157</v>
      </c>
      <c r="F20" s="38" t="s">
        <v>157</v>
      </c>
      <c r="G20" s="38" t="s">
        <v>157</v>
      </c>
      <c r="H20" s="38" t="s">
        <v>157</v>
      </c>
      <c r="I20" s="38" t="s">
        <v>157</v>
      </c>
    </row>
    <row r="21" spans="1:9" x14ac:dyDescent="0.2">
      <c r="A21" s="37" t="s">
        <v>164</v>
      </c>
      <c r="B21" s="38">
        <v>728828814</v>
      </c>
      <c r="C21" s="38">
        <v>3960000</v>
      </c>
      <c r="D21" s="38" t="s">
        <v>157</v>
      </c>
      <c r="E21" s="38" t="s">
        <v>157</v>
      </c>
      <c r="F21" s="38">
        <v>45430000</v>
      </c>
      <c r="G21" s="38">
        <v>12000000</v>
      </c>
      <c r="H21" s="38" t="s">
        <v>157</v>
      </c>
      <c r="I21" s="38">
        <v>790218814</v>
      </c>
    </row>
    <row r="22" spans="1:9" x14ac:dyDescent="0.2">
      <c r="A22" s="37" t="s">
        <v>166</v>
      </c>
      <c r="B22" s="38">
        <v>24513835</v>
      </c>
      <c r="C22" s="38">
        <v>986372575</v>
      </c>
      <c r="D22" s="38">
        <v>20560319</v>
      </c>
      <c r="E22" s="38">
        <v>15438925</v>
      </c>
      <c r="F22" s="38">
        <v>6131101</v>
      </c>
      <c r="G22" s="38">
        <v>82908335</v>
      </c>
      <c r="H22" s="38">
        <v>328926469</v>
      </c>
      <c r="I22" s="38">
        <v>1464851559</v>
      </c>
    </row>
    <row r="23" spans="1:9" x14ac:dyDescent="0.2">
      <c r="A23" s="37" t="s">
        <v>15</v>
      </c>
      <c r="B23" s="38">
        <v>99216073547</v>
      </c>
      <c r="C23" s="38">
        <v>32320344037</v>
      </c>
      <c r="D23" s="38">
        <v>2355102371</v>
      </c>
      <c r="E23" s="38">
        <v>908939140</v>
      </c>
      <c r="F23" s="38">
        <v>2634982600</v>
      </c>
      <c r="G23" s="38">
        <v>3630378224</v>
      </c>
      <c r="H23" s="38">
        <v>12791867170</v>
      </c>
      <c r="I23" s="38">
        <v>153857687089</v>
      </c>
    </row>
  </sheetData>
  <mergeCells count="1">
    <mergeCell ref="A1:I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2D5D0-BD52-48C7-A9A5-EA4024889C21}">
  <sheetPr>
    <pageSetUpPr fitToPage="1"/>
  </sheetPr>
  <dimension ref="A1:H23"/>
  <sheetViews>
    <sheetView tabSelected="1" workbookViewId="0">
      <selection sqref="A1:H1"/>
    </sheetView>
  </sheetViews>
  <sheetFormatPr defaultColWidth="8.83203125" defaultRowHeight="11" x14ac:dyDescent="0.2"/>
  <cols>
    <col min="1" max="1" width="30.83203125" style="32" customWidth="1"/>
    <col min="2" max="8" width="15.83203125" style="32" customWidth="1"/>
    <col min="9" max="16384" width="8.83203125" style="32"/>
  </cols>
  <sheetData>
    <row r="1" spans="1:8" ht="21" x14ac:dyDescent="0.2">
      <c r="A1" s="31" t="s">
        <v>167</v>
      </c>
      <c r="B1" s="31"/>
      <c r="C1" s="31"/>
      <c r="D1" s="31"/>
      <c r="E1" s="31"/>
      <c r="F1" s="31"/>
      <c r="G1" s="31"/>
      <c r="H1" s="31"/>
    </row>
    <row r="2" spans="1:8" ht="13" x14ac:dyDescent="0.2">
      <c r="A2" s="33" t="s">
        <v>1</v>
      </c>
      <c r="B2" s="33"/>
      <c r="C2" s="33"/>
      <c r="D2" s="33"/>
      <c r="E2" s="33"/>
      <c r="F2" s="33"/>
      <c r="G2" s="33"/>
      <c r="H2" s="34" t="s">
        <v>145</v>
      </c>
    </row>
    <row r="3" spans="1:8" ht="13" x14ac:dyDescent="0.2">
      <c r="A3" s="33" t="s">
        <v>146</v>
      </c>
      <c r="B3" s="33"/>
      <c r="C3" s="33"/>
      <c r="D3" s="33"/>
      <c r="E3" s="33"/>
      <c r="F3" s="33"/>
      <c r="G3" s="33"/>
      <c r="H3" s="33"/>
    </row>
    <row r="4" spans="1:8" ht="13" x14ac:dyDescent="0.2">
      <c r="A4" s="33"/>
      <c r="B4" s="33"/>
      <c r="C4" s="33"/>
      <c r="D4" s="33"/>
      <c r="E4" s="33"/>
      <c r="F4" s="33"/>
      <c r="G4" s="33"/>
      <c r="H4" s="34" t="s">
        <v>147</v>
      </c>
    </row>
    <row r="5" spans="1:8" ht="33" x14ac:dyDescent="0.2">
      <c r="A5" s="35" t="s">
        <v>4</v>
      </c>
      <c r="B5" s="36" t="s">
        <v>168</v>
      </c>
      <c r="C5" s="36" t="s">
        <v>169</v>
      </c>
      <c r="D5" s="36" t="s">
        <v>170</v>
      </c>
      <c r="E5" s="36" t="s">
        <v>171</v>
      </c>
      <c r="F5" s="36" t="s">
        <v>172</v>
      </c>
      <c r="G5" s="36" t="s">
        <v>173</v>
      </c>
      <c r="H5" s="36" t="s">
        <v>174</v>
      </c>
    </row>
    <row r="6" spans="1:8" x14ac:dyDescent="0.2">
      <c r="A6" s="37" t="s">
        <v>154</v>
      </c>
      <c r="B6" s="38">
        <v>92849162443</v>
      </c>
      <c r="C6" s="38">
        <v>3299778637</v>
      </c>
      <c r="D6" s="38">
        <v>1016111043</v>
      </c>
      <c r="E6" s="38">
        <v>95132830037</v>
      </c>
      <c r="F6" s="38">
        <v>42735215621</v>
      </c>
      <c r="G6" s="38">
        <v>1855815232</v>
      </c>
      <c r="H6" s="38">
        <v>52397614416</v>
      </c>
    </row>
    <row r="7" spans="1:8" x14ac:dyDescent="0.2">
      <c r="A7" s="37" t="s">
        <v>155</v>
      </c>
      <c r="B7" s="38">
        <v>25672638362</v>
      </c>
      <c r="C7" s="38">
        <v>566741047</v>
      </c>
      <c r="D7" s="38">
        <v>630688623</v>
      </c>
      <c r="E7" s="38">
        <v>25608690786</v>
      </c>
      <c r="F7" s="38" t="s">
        <v>157</v>
      </c>
      <c r="G7" s="38" t="s">
        <v>157</v>
      </c>
      <c r="H7" s="38">
        <v>25608690786</v>
      </c>
    </row>
    <row r="8" spans="1:8" x14ac:dyDescent="0.2">
      <c r="A8" s="37" t="s">
        <v>156</v>
      </c>
      <c r="B8" s="38" t="s">
        <v>157</v>
      </c>
      <c r="C8" s="38" t="s">
        <v>157</v>
      </c>
      <c r="D8" s="38" t="s">
        <v>157</v>
      </c>
      <c r="E8" s="38" t="s">
        <v>157</v>
      </c>
      <c r="F8" s="38" t="s">
        <v>157</v>
      </c>
      <c r="G8" s="38" t="s">
        <v>157</v>
      </c>
      <c r="H8" s="38" t="s">
        <v>157</v>
      </c>
    </row>
    <row r="9" spans="1:8" x14ac:dyDescent="0.2">
      <c r="A9" s="37" t="s">
        <v>158</v>
      </c>
      <c r="B9" s="38">
        <v>60335431938</v>
      </c>
      <c r="C9" s="38">
        <v>2263291120</v>
      </c>
      <c r="D9" s="38">
        <v>108142880</v>
      </c>
      <c r="E9" s="38">
        <v>62490580178</v>
      </c>
      <c r="F9" s="38">
        <v>38625560756</v>
      </c>
      <c r="G9" s="38">
        <v>1608878081</v>
      </c>
      <c r="H9" s="38">
        <v>23865019422</v>
      </c>
    </row>
    <row r="10" spans="1:8" x14ac:dyDescent="0.2">
      <c r="A10" s="37" t="s">
        <v>159</v>
      </c>
      <c r="B10" s="38">
        <v>5790557873</v>
      </c>
      <c r="C10" s="38">
        <v>289005470</v>
      </c>
      <c r="D10" s="38">
        <v>14012140</v>
      </c>
      <c r="E10" s="38">
        <v>6065551203</v>
      </c>
      <c r="F10" s="38">
        <v>3455513313</v>
      </c>
      <c r="G10" s="38">
        <v>196532474</v>
      </c>
      <c r="H10" s="38">
        <v>2610037890</v>
      </c>
    </row>
    <row r="11" spans="1:8" x14ac:dyDescent="0.2">
      <c r="A11" s="37" t="s">
        <v>160</v>
      </c>
      <c r="B11" s="38" t="s">
        <v>157</v>
      </c>
      <c r="C11" s="38" t="s">
        <v>157</v>
      </c>
      <c r="D11" s="38" t="s">
        <v>157</v>
      </c>
      <c r="E11" s="38" t="s">
        <v>157</v>
      </c>
      <c r="F11" s="38" t="s">
        <v>157</v>
      </c>
      <c r="G11" s="38" t="s">
        <v>157</v>
      </c>
      <c r="H11" s="38" t="s">
        <v>157</v>
      </c>
    </row>
    <row r="12" spans="1:8" x14ac:dyDescent="0.2">
      <c r="A12" s="37" t="s">
        <v>161</v>
      </c>
      <c r="B12" s="38" t="s">
        <v>157</v>
      </c>
      <c r="C12" s="38" t="s">
        <v>157</v>
      </c>
      <c r="D12" s="38" t="s">
        <v>157</v>
      </c>
      <c r="E12" s="38" t="s">
        <v>157</v>
      </c>
      <c r="F12" s="38" t="s">
        <v>157</v>
      </c>
      <c r="G12" s="38" t="s">
        <v>157</v>
      </c>
      <c r="H12" s="38" t="s">
        <v>157</v>
      </c>
    </row>
    <row r="13" spans="1:8" x14ac:dyDescent="0.2">
      <c r="A13" s="37" t="s">
        <v>162</v>
      </c>
      <c r="B13" s="38" t="s">
        <v>157</v>
      </c>
      <c r="C13" s="38" t="s">
        <v>157</v>
      </c>
      <c r="D13" s="38" t="s">
        <v>157</v>
      </c>
      <c r="E13" s="38" t="s">
        <v>157</v>
      </c>
      <c r="F13" s="38" t="s">
        <v>157</v>
      </c>
      <c r="G13" s="38" t="s">
        <v>157</v>
      </c>
      <c r="H13" s="38" t="s">
        <v>157</v>
      </c>
    </row>
    <row r="14" spans="1:8" x14ac:dyDescent="0.2">
      <c r="A14" s="37" t="s">
        <v>163</v>
      </c>
      <c r="B14" s="38">
        <v>677690550</v>
      </c>
      <c r="C14" s="38" t="s">
        <v>157</v>
      </c>
      <c r="D14" s="38" t="s">
        <v>157</v>
      </c>
      <c r="E14" s="38">
        <v>677690550</v>
      </c>
      <c r="F14" s="38">
        <v>654141552</v>
      </c>
      <c r="G14" s="38">
        <v>50404677</v>
      </c>
      <c r="H14" s="38">
        <v>23548998</v>
      </c>
    </row>
    <row r="15" spans="1:8" x14ac:dyDescent="0.2">
      <c r="A15" s="37" t="s">
        <v>164</v>
      </c>
      <c r="B15" s="38">
        <v>372843720</v>
      </c>
      <c r="C15" s="38">
        <v>180741000</v>
      </c>
      <c r="D15" s="38">
        <v>263267400</v>
      </c>
      <c r="E15" s="38">
        <v>290317320</v>
      </c>
      <c r="F15" s="38" t="s">
        <v>157</v>
      </c>
      <c r="G15" s="38" t="s">
        <v>157</v>
      </c>
      <c r="H15" s="38">
        <v>290317320</v>
      </c>
    </row>
    <row r="16" spans="1:8" x14ac:dyDescent="0.2">
      <c r="A16" s="37" t="s">
        <v>165</v>
      </c>
      <c r="B16" s="38">
        <v>213664206744</v>
      </c>
      <c r="C16" s="38">
        <v>2404948075</v>
      </c>
      <c r="D16" s="38">
        <v>328663946</v>
      </c>
      <c r="E16" s="38">
        <v>215740490873</v>
      </c>
      <c r="F16" s="38">
        <v>115745269759</v>
      </c>
      <c r="G16" s="38">
        <v>4142361390</v>
      </c>
      <c r="H16" s="38">
        <v>99995221114</v>
      </c>
    </row>
    <row r="17" spans="1:8" x14ac:dyDescent="0.2">
      <c r="A17" s="37" t="s">
        <v>155</v>
      </c>
      <c r="B17" s="38">
        <v>18866092276</v>
      </c>
      <c r="C17" s="38">
        <v>295571054</v>
      </c>
      <c r="D17" s="38">
        <v>187698</v>
      </c>
      <c r="E17" s="38">
        <v>19161475632</v>
      </c>
      <c r="F17" s="38" t="s">
        <v>157</v>
      </c>
      <c r="G17" s="38" t="s">
        <v>157</v>
      </c>
      <c r="H17" s="38">
        <v>19161475632</v>
      </c>
    </row>
    <row r="18" spans="1:8" x14ac:dyDescent="0.2">
      <c r="A18" s="37" t="s">
        <v>158</v>
      </c>
      <c r="B18" s="38">
        <v>501168040</v>
      </c>
      <c r="C18" s="38">
        <v>14960000</v>
      </c>
      <c r="D18" s="38" t="s">
        <v>157</v>
      </c>
      <c r="E18" s="38">
        <v>516128040</v>
      </c>
      <c r="F18" s="38">
        <v>386160970</v>
      </c>
      <c r="G18" s="38">
        <v>9043541</v>
      </c>
      <c r="H18" s="38">
        <v>129967070</v>
      </c>
    </row>
    <row r="19" spans="1:8" x14ac:dyDescent="0.2">
      <c r="A19" s="37" t="s">
        <v>159</v>
      </c>
      <c r="B19" s="38">
        <v>193538321366</v>
      </c>
      <c r="C19" s="38">
        <v>1734347021</v>
      </c>
      <c r="D19" s="38" t="s">
        <v>157</v>
      </c>
      <c r="E19" s="38">
        <v>195272668387</v>
      </c>
      <c r="F19" s="38">
        <v>115359108789</v>
      </c>
      <c r="G19" s="38">
        <v>4133317849</v>
      </c>
      <c r="H19" s="38">
        <v>79913559598</v>
      </c>
    </row>
    <row r="20" spans="1:8" x14ac:dyDescent="0.2">
      <c r="A20" s="37" t="s">
        <v>163</v>
      </c>
      <c r="B20" s="38" t="s">
        <v>157</v>
      </c>
      <c r="C20" s="38" t="s">
        <v>157</v>
      </c>
      <c r="D20" s="38" t="s">
        <v>157</v>
      </c>
      <c r="E20" s="38" t="s">
        <v>157</v>
      </c>
      <c r="F20" s="38" t="s">
        <v>157</v>
      </c>
      <c r="G20" s="38" t="s">
        <v>157</v>
      </c>
      <c r="H20" s="38" t="s">
        <v>157</v>
      </c>
    </row>
    <row r="21" spans="1:8" x14ac:dyDescent="0.2">
      <c r="A21" s="37" t="s">
        <v>164</v>
      </c>
      <c r="B21" s="38">
        <v>758625062</v>
      </c>
      <c r="C21" s="38">
        <v>360070000</v>
      </c>
      <c r="D21" s="38">
        <v>328476248</v>
      </c>
      <c r="E21" s="38">
        <v>790218814</v>
      </c>
      <c r="F21" s="38" t="s">
        <v>157</v>
      </c>
      <c r="G21" s="38" t="s">
        <v>157</v>
      </c>
      <c r="H21" s="38">
        <v>790218814</v>
      </c>
    </row>
    <row r="22" spans="1:8" x14ac:dyDescent="0.2">
      <c r="A22" s="37" t="s">
        <v>166</v>
      </c>
      <c r="B22" s="38">
        <v>5221626857</v>
      </c>
      <c r="C22" s="38">
        <v>251864396</v>
      </c>
      <c r="D22" s="38">
        <v>62979256</v>
      </c>
      <c r="E22" s="38">
        <v>5410511997</v>
      </c>
      <c r="F22" s="38">
        <v>3945660438</v>
      </c>
      <c r="G22" s="38">
        <v>256514318</v>
      </c>
      <c r="H22" s="38">
        <v>1464851559</v>
      </c>
    </row>
    <row r="23" spans="1:8" x14ac:dyDescent="0.2">
      <c r="A23" s="37" t="s">
        <v>15</v>
      </c>
      <c r="B23" s="38">
        <v>311734996044</v>
      </c>
      <c r="C23" s="38">
        <v>5956591108</v>
      </c>
      <c r="D23" s="38">
        <v>1407754245</v>
      </c>
      <c r="E23" s="38">
        <v>316283832907</v>
      </c>
      <c r="F23" s="38">
        <v>162426145818</v>
      </c>
      <c r="G23" s="38">
        <v>6254690940</v>
      </c>
      <c r="H23" s="38">
        <v>153857687089</v>
      </c>
    </row>
  </sheetData>
  <mergeCells count="1">
    <mergeCell ref="A1:H1"/>
  </mergeCells>
  <phoneticPr fontId="2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引当金の明細</vt:lpstr>
      <vt:lpstr>基金の明細</vt:lpstr>
      <vt:lpstr>財源の明細 (R05）</vt:lpstr>
      <vt:lpstr>長期延滞債権の明細</vt:lpstr>
      <vt:lpstr>補助金等の明細 R05</vt:lpstr>
      <vt:lpstr>未収金の明細</vt:lpstr>
      <vt:lpstr>有形固定資産に係る行政目的別の明細</vt:lpstr>
      <vt:lpstr>有形固定資産の明細</vt:lpstr>
      <vt:lpstr>'補助金等の明細 R05'!Print_Area</vt:lpstr>
      <vt:lpstr>有形固定資産に係る行政目的別の明細!Print_Titles</vt:lpstr>
      <vt:lpstr>有形固定資産の明細!Print_Titles</vt:lpstr>
    </vt:vector>
  </TitlesOfParts>
  <Company>袋井市役所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白井啓資</dc:creator>
  <cp:lastModifiedBy>白井啓資</cp:lastModifiedBy>
  <dcterms:created xsi:type="dcterms:W3CDTF">2025-03-31T05:32:55Z</dcterms:created>
  <dcterms:modified xsi:type="dcterms:W3CDTF">2025-03-31T05:37:24Z</dcterms:modified>
</cp:coreProperties>
</file>